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ffreymcclure/Desktop/"/>
    </mc:Choice>
  </mc:AlternateContent>
  <xr:revisionPtr revIDLastSave="0" documentId="13_ncr:11_{CFF3AC55-7F3F-A84F-B97E-C9A1EE5AEA45}" xr6:coauthVersionLast="47" xr6:coauthVersionMax="47" xr10:uidLastSave="{00000000-0000-0000-0000-000000000000}"/>
  <bookViews>
    <workbookView xWindow="-35920" yWindow="4920" windowWidth="33880" windowHeight="27940" xr2:uid="{00000000-000D-0000-FFFF-FFFF00000000}"/>
  </bookViews>
  <sheets>
    <sheet name="TASKS" sheetId="15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BER" sheetId="12" r:id="rId12"/>
    <sheet name="DECEMBER" sheetId="13" r:id="rId13"/>
  </sheets>
  <definedNames>
    <definedName name="CalendarYear">JANUARY!$C$2</definedName>
    <definedName name="DaysAndWeeks">{0,1,2,3,4,5,6} + {0;1;2;3;4;5}*7</definedName>
    <definedName name="_xlnm.Print_Area" localSheetId="1">JANUARY!$A$3:$H$17</definedName>
    <definedName name="_xlnm.Print_Titles" localSheetId="0">TASKS!$2:$2</definedName>
    <definedName name="WeekStart">JANUARY!$E$2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5" l="1"/>
  <c r="F13" i="15"/>
  <c r="F14" i="15"/>
  <c r="F15" i="15"/>
  <c r="F16" i="15"/>
  <c r="F17" i="15"/>
  <c r="F18" i="15"/>
  <c r="F19" i="15"/>
  <c r="F20" i="15"/>
  <c r="F8" i="15"/>
  <c r="F9" i="15"/>
  <c r="F10" i="15"/>
  <c r="F11" i="15"/>
  <c r="F7" i="15"/>
  <c r="F6" i="15"/>
  <c r="F3" i="15"/>
  <c r="F4" i="15"/>
  <c r="F5" i="15"/>
  <c r="B14" i="8" l="1" a="1"/>
  <c r="B3" i="2" l="1"/>
  <c r="B14" i="8"/>
  <c r="F14" i="8"/>
  <c r="C14" i="8"/>
  <c r="G14" i="8"/>
  <c r="E14" i="8"/>
  <c r="D14" i="8"/>
  <c r="H14" i="8"/>
  <c r="B1" i="9"/>
  <c r="B1" i="11"/>
  <c r="B1" i="10"/>
  <c r="B1" i="7"/>
  <c r="B1" i="8"/>
  <c r="B14" i="12" a="1"/>
  <c r="B14" i="12" s="1"/>
  <c r="B8" i="12" a="1"/>
  <c r="B8" i="12" s="1"/>
  <c r="G14" i="12" l="1"/>
  <c r="F14" i="12"/>
  <c r="E14" i="12"/>
  <c r="D14" i="12"/>
  <c r="C14" i="12"/>
  <c r="H14" i="12"/>
  <c r="H8" i="12"/>
  <c r="G8" i="12"/>
  <c r="F8" i="12"/>
  <c r="E8" i="12"/>
  <c r="D8" i="12"/>
  <c r="C8" i="12"/>
  <c r="B1" i="12"/>
  <c r="B1" i="13"/>
  <c r="B1" i="6"/>
  <c r="B1" i="5"/>
  <c r="B1" i="4"/>
  <c r="B1" i="3"/>
  <c r="B14" i="13" l="1" a="1"/>
  <c r="B14" i="13" s="1"/>
  <c r="B12" i="13" a="1"/>
  <c r="B12" i="13" s="1"/>
  <c r="B10" i="13" a="1"/>
  <c r="B10" i="13" s="1"/>
  <c r="B8" i="13" a="1"/>
  <c r="B8" i="13" s="1"/>
  <c r="B6" i="13" a="1"/>
  <c r="B6" i="13" s="1"/>
  <c r="B4" i="13" a="1"/>
  <c r="B4" i="13" s="1"/>
  <c r="B12" i="12" a="1"/>
  <c r="B12" i="12" s="1"/>
  <c r="B10" i="12" a="1"/>
  <c r="B10" i="12" s="1"/>
  <c r="B6" i="12" a="1"/>
  <c r="D6" i="12" s="1"/>
  <c r="B4" i="12" a="1"/>
  <c r="B4" i="12" s="1"/>
  <c r="B14" i="11" a="1"/>
  <c r="C14" i="11" s="1"/>
  <c r="B12" i="11" a="1"/>
  <c r="B12" i="11" s="1"/>
  <c r="B10" i="11" a="1"/>
  <c r="B10" i="11" s="1"/>
  <c r="B8" i="11" a="1"/>
  <c r="B8" i="11" s="1"/>
  <c r="B6" i="11" a="1"/>
  <c r="B6" i="11" s="1"/>
  <c r="B4" i="11" a="1"/>
  <c r="B4" i="11" s="1"/>
  <c r="B14" i="10" a="1"/>
  <c r="B14" i="10" s="1"/>
  <c r="B12" i="10" a="1"/>
  <c r="B12" i="10" s="1"/>
  <c r="B10" i="10" a="1"/>
  <c r="B10" i="10" s="1"/>
  <c r="B8" i="10" a="1"/>
  <c r="B8" i="10" s="1"/>
  <c r="B6" i="10" a="1"/>
  <c r="B6" i="10" s="1"/>
  <c r="B4" i="10" a="1"/>
  <c r="B4" i="10" s="1"/>
  <c r="B14" i="9" a="1"/>
  <c r="B14" i="9" s="1"/>
  <c r="B12" i="9" a="1"/>
  <c r="B12" i="9" s="1"/>
  <c r="B10" i="9" a="1"/>
  <c r="B10" i="9" s="1"/>
  <c r="B8" i="9" a="1"/>
  <c r="B8" i="9" s="1"/>
  <c r="B6" i="9" a="1"/>
  <c r="B6" i="9" s="1"/>
  <c r="B4" i="9" a="1"/>
  <c r="B4" i="9" s="1"/>
  <c r="B12" i="8" a="1"/>
  <c r="B12" i="8" s="1"/>
  <c r="B10" i="8" a="1"/>
  <c r="B10" i="8" s="1"/>
  <c r="B8" i="8" a="1"/>
  <c r="B8" i="8" s="1"/>
  <c r="B6" i="8" a="1"/>
  <c r="B6" i="8" s="1"/>
  <c r="B4" i="8" a="1"/>
  <c r="B4" i="8" s="1"/>
  <c r="B14" i="7" a="1"/>
  <c r="B14" i="7" s="1"/>
  <c r="B12" i="7" a="1"/>
  <c r="B12" i="7" s="1"/>
  <c r="B10" i="7" a="1"/>
  <c r="B10" i="7" s="1"/>
  <c r="B8" i="7" a="1"/>
  <c r="B8" i="7" s="1"/>
  <c r="B6" i="7" a="1"/>
  <c r="B6" i="7" s="1"/>
  <c r="B4" i="7" a="1"/>
  <c r="B4" i="7" s="1"/>
  <c r="B14" i="6" a="1"/>
  <c r="B14" i="6" s="1"/>
  <c r="B12" i="6" a="1"/>
  <c r="B12" i="6" s="1"/>
  <c r="B10" i="6" a="1"/>
  <c r="B10" i="6" s="1"/>
  <c r="B8" i="6" a="1"/>
  <c r="B8" i="6" s="1"/>
  <c r="B6" i="6" a="1"/>
  <c r="B6" i="6" s="1"/>
  <c r="B4" i="6" a="1"/>
  <c r="B4" i="6" s="1"/>
  <c r="B14" i="5" a="1"/>
  <c r="B14" i="5" s="1"/>
  <c r="B12" i="5" a="1"/>
  <c r="B12" i="5" s="1"/>
  <c r="B10" i="5" a="1"/>
  <c r="B10" i="5" s="1"/>
  <c r="B8" i="5" a="1"/>
  <c r="B8" i="5" s="1"/>
  <c r="B6" i="5" a="1"/>
  <c r="B6" i="5" s="1"/>
  <c r="B4" i="5" a="1"/>
  <c r="B4" i="5" s="1"/>
  <c r="B14" i="4" a="1"/>
  <c r="B14" i="4" s="1"/>
  <c r="B12" i="4" a="1"/>
  <c r="B12" i="4" s="1"/>
  <c r="B10" i="4" a="1"/>
  <c r="B10" i="4" s="1"/>
  <c r="B8" i="4" a="1"/>
  <c r="B8" i="4" s="1"/>
  <c r="B6" i="4" a="1"/>
  <c r="B6" i="4" s="1"/>
  <c r="B4" i="4" a="1"/>
  <c r="C4" i="4" s="1"/>
  <c r="C3" i="4" s="1"/>
  <c r="B14" i="3" a="1"/>
  <c r="B14" i="3" s="1"/>
  <c r="B12" i="3" a="1"/>
  <c r="B12" i="3" s="1"/>
  <c r="B10" i="3" a="1"/>
  <c r="B10" i="3" s="1"/>
  <c r="B8" i="3" a="1"/>
  <c r="B8" i="3" s="1"/>
  <c r="B6" i="3" a="1"/>
  <c r="B6" i="3" s="1"/>
  <c r="B4" i="3" a="1"/>
  <c r="B4" i="3" s="1"/>
  <c r="B16" i="2" a="1"/>
  <c r="B16" i="2" s="1"/>
  <c r="B14" i="2" a="1"/>
  <c r="B14" i="2" s="1"/>
  <c r="B12" i="2" a="1"/>
  <c r="B12" i="2" s="1"/>
  <c r="B10" i="2" a="1"/>
  <c r="B10" i="2" s="1"/>
  <c r="B8" i="2" a="1"/>
  <c r="F8" i="2" s="1"/>
  <c r="B6" i="2" a="1"/>
  <c r="F6" i="2" s="1"/>
  <c r="F5" i="2" s="1"/>
  <c r="G14" i="13" l="1"/>
  <c r="H14" i="13"/>
  <c r="F14" i="13"/>
  <c r="E14" i="13"/>
  <c r="D14" i="13"/>
  <c r="C14" i="13"/>
  <c r="G12" i="13"/>
  <c r="F12" i="13"/>
  <c r="H12" i="13"/>
  <c r="E12" i="13"/>
  <c r="D12" i="13"/>
  <c r="C12" i="13"/>
  <c r="H10" i="13"/>
  <c r="G10" i="13"/>
  <c r="F10" i="13"/>
  <c r="E10" i="13"/>
  <c r="D10" i="13"/>
  <c r="C10" i="13"/>
  <c r="H8" i="13"/>
  <c r="G8" i="13"/>
  <c r="F8" i="13"/>
  <c r="E8" i="13"/>
  <c r="D8" i="13"/>
  <c r="C8" i="13"/>
  <c r="G6" i="13"/>
  <c r="H6" i="13"/>
  <c r="F6" i="13"/>
  <c r="E6" i="13"/>
  <c r="D6" i="13"/>
  <c r="C6" i="13"/>
  <c r="G4" i="13"/>
  <c r="G3" i="13" s="1"/>
  <c r="H4" i="13"/>
  <c r="H3" i="13" s="1"/>
  <c r="F4" i="13"/>
  <c r="F3" i="13" s="1"/>
  <c r="E4" i="13"/>
  <c r="E3" i="13" s="1"/>
  <c r="D4" i="13"/>
  <c r="D3" i="13" s="1"/>
  <c r="C4" i="13"/>
  <c r="C3" i="13" s="1"/>
  <c r="G12" i="12"/>
  <c r="H12" i="12"/>
  <c r="F12" i="12"/>
  <c r="E12" i="12"/>
  <c r="D12" i="12"/>
  <c r="C12" i="12"/>
  <c r="H10" i="12"/>
  <c r="G10" i="12"/>
  <c r="F10" i="12"/>
  <c r="E10" i="12"/>
  <c r="D10" i="12"/>
  <c r="C10" i="12"/>
  <c r="B6" i="12"/>
  <c r="H6" i="12"/>
  <c r="G6" i="12"/>
  <c r="C6" i="12"/>
  <c r="F6" i="12"/>
  <c r="E6" i="12"/>
  <c r="G4" i="12"/>
  <c r="G3" i="12" s="1"/>
  <c r="F4" i="12"/>
  <c r="F3" i="12" s="1"/>
  <c r="H4" i="12"/>
  <c r="H3" i="12" s="1"/>
  <c r="E4" i="12"/>
  <c r="E3" i="12" s="1"/>
  <c r="C4" i="12"/>
  <c r="C3" i="12" s="1"/>
  <c r="D4" i="12"/>
  <c r="D3" i="12" s="1"/>
  <c r="H14" i="11"/>
  <c r="G14" i="11"/>
  <c r="F14" i="11"/>
  <c r="E14" i="11"/>
  <c r="B14" i="11"/>
  <c r="D14" i="11"/>
  <c r="H12" i="11"/>
  <c r="G12" i="11"/>
  <c r="F12" i="11"/>
  <c r="E12" i="11"/>
  <c r="D12" i="11"/>
  <c r="C12" i="11"/>
  <c r="H10" i="11"/>
  <c r="G10" i="11"/>
  <c r="F10" i="11"/>
  <c r="E10" i="11"/>
  <c r="D10" i="11"/>
  <c r="C10" i="11"/>
  <c r="G8" i="11"/>
  <c r="H8" i="11"/>
  <c r="F8" i="11"/>
  <c r="D8" i="11"/>
  <c r="E8" i="11"/>
  <c r="C8" i="11"/>
  <c r="G6" i="11"/>
  <c r="H6" i="11"/>
  <c r="F6" i="11"/>
  <c r="E6" i="11"/>
  <c r="D6" i="11"/>
  <c r="C6" i="11"/>
  <c r="G4" i="11"/>
  <c r="G3" i="11" s="1"/>
  <c r="H4" i="11"/>
  <c r="H3" i="11" s="1"/>
  <c r="F4" i="11"/>
  <c r="F3" i="11" s="1"/>
  <c r="E4" i="11"/>
  <c r="E3" i="11" s="1"/>
  <c r="D4" i="11"/>
  <c r="D3" i="11" s="1"/>
  <c r="C4" i="11"/>
  <c r="C3" i="11" s="1"/>
  <c r="G14" i="10"/>
  <c r="H14" i="10"/>
  <c r="F14" i="10"/>
  <c r="E14" i="10"/>
  <c r="D14" i="10"/>
  <c r="C14" i="10"/>
  <c r="H12" i="10"/>
  <c r="G12" i="10"/>
  <c r="F12" i="10"/>
  <c r="E12" i="10"/>
  <c r="D12" i="10"/>
  <c r="C12" i="10"/>
  <c r="G10" i="10"/>
  <c r="H10" i="10"/>
  <c r="F10" i="10"/>
  <c r="E10" i="10"/>
  <c r="D10" i="10"/>
  <c r="C10" i="10"/>
  <c r="H8" i="10"/>
  <c r="G8" i="10"/>
  <c r="F8" i="10"/>
  <c r="E8" i="10"/>
  <c r="D8" i="10"/>
  <c r="C8" i="10"/>
  <c r="H6" i="10"/>
  <c r="G6" i="10"/>
  <c r="F6" i="10"/>
  <c r="E6" i="10"/>
  <c r="D6" i="10"/>
  <c r="C6" i="10"/>
  <c r="G4" i="10"/>
  <c r="G3" i="10" s="1"/>
  <c r="F4" i="10"/>
  <c r="F3" i="10" s="1"/>
  <c r="E4" i="10"/>
  <c r="E3" i="10" s="1"/>
  <c r="D4" i="10"/>
  <c r="D3" i="10" s="1"/>
  <c r="H4" i="10"/>
  <c r="H3" i="10" s="1"/>
  <c r="C4" i="10"/>
  <c r="C3" i="10" s="1"/>
  <c r="G14" i="9"/>
  <c r="H14" i="9"/>
  <c r="F14" i="9"/>
  <c r="E14" i="9"/>
  <c r="D14" i="9"/>
  <c r="C14" i="9"/>
  <c r="G12" i="9"/>
  <c r="H12" i="9"/>
  <c r="F12" i="9"/>
  <c r="D12" i="9"/>
  <c r="C12" i="9"/>
  <c r="E12" i="9"/>
  <c r="H10" i="9"/>
  <c r="G10" i="9"/>
  <c r="F10" i="9"/>
  <c r="E10" i="9"/>
  <c r="D10" i="9"/>
  <c r="C10" i="9"/>
  <c r="G8" i="9"/>
  <c r="H8" i="9"/>
  <c r="F8" i="9"/>
  <c r="E8" i="9"/>
  <c r="D8" i="9"/>
  <c r="C8" i="9"/>
  <c r="G6" i="9"/>
  <c r="H6" i="9"/>
  <c r="F6" i="9"/>
  <c r="E6" i="9"/>
  <c r="D6" i="9"/>
  <c r="C6" i="9"/>
  <c r="H4" i="9"/>
  <c r="H3" i="9" s="1"/>
  <c r="G4" i="9"/>
  <c r="G3" i="9" s="1"/>
  <c r="F4" i="9"/>
  <c r="F3" i="9" s="1"/>
  <c r="E4" i="9"/>
  <c r="E3" i="9" s="1"/>
  <c r="D4" i="9"/>
  <c r="D3" i="9" s="1"/>
  <c r="C4" i="9"/>
  <c r="C3" i="9" s="1"/>
  <c r="G12" i="8"/>
  <c r="H12" i="8"/>
  <c r="F12" i="8"/>
  <c r="E12" i="8"/>
  <c r="D12" i="8"/>
  <c r="C12" i="8"/>
  <c r="G10" i="8"/>
  <c r="H10" i="8"/>
  <c r="F10" i="8"/>
  <c r="E10" i="8"/>
  <c r="D10" i="8"/>
  <c r="C10" i="8"/>
  <c r="H8" i="8"/>
  <c r="G8" i="8"/>
  <c r="F8" i="8"/>
  <c r="E8" i="8"/>
  <c r="D8" i="8"/>
  <c r="C8" i="8"/>
  <c r="H6" i="8"/>
  <c r="G6" i="8"/>
  <c r="F6" i="8"/>
  <c r="E6" i="8"/>
  <c r="D6" i="8"/>
  <c r="C6" i="8"/>
  <c r="G4" i="8"/>
  <c r="G3" i="8" s="1"/>
  <c r="H4" i="8"/>
  <c r="H3" i="8" s="1"/>
  <c r="F4" i="8"/>
  <c r="F3" i="8" s="1"/>
  <c r="E4" i="8"/>
  <c r="E3" i="8" s="1"/>
  <c r="D4" i="8"/>
  <c r="D3" i="8" s="1"/>
  <c r="C4" i="8"/>
  <c r="C3" i="8" s="1"/>
  <c r="G14" i="7"/>
  <c r="H14" i="7"/>
  <c r="F14" i="7"/>
  <c r="E14" i="7"/>
  <c r="D14" i="7"/>
  <c r="C14" i="7"/>
  <c r="H12" i="7"/>
  <c r="G12" i="7"/>
  <c r="F12" i="7"/>
  <c r="E12" i="7"/>
  <c r="D12" i="7"/>
  <c r="C12" i="7"/>
  <c r="G10" i="7"/>
  <c r="H10" i="7"/>
  <c r="F10" i="7"/>
  <c r="E10" i="7"/>
  <c r="D10" i="7"/>
  <c r="C10" i="7"/>
  <c r="G8" i="7"/>
  <c r="H8" i="7"/>
  <c r="F8" i="7"/>
  <c r="E8" i="7"/>
  <c r="D8" i="7"/>
  <c r="C8" i="7"/>
  <c r="G6" i="7"/>
  <c r="H6" i="7"/>
  <c r="F6" i="7"/>
  <c r="E6" i="7"/>
  <c r="D6" i="7"/>
  <c r="C6" i="7"/>
  <c r="G4" i="7"/>
  <c r="G3" i="7" s="1"/>
  <c r="H4" i="7"/>
  <c r="H3" i="7" s="1"/>
  <c r="F4" i="7"/>
  <c r="F3" i="7" s="1"/>
  <c r="E4" i="7"/>
  <c r="E3" i="7" s="1"/>
  <c r="D4" i="7"/>
  <c r="D3" i="7" s="1"/>
  <c r="C4" i="7"/>
  <c r="C3" i="7" s="1"/>
  <c r="G14" i="6"/>
  <c r="H14" i="6"/>
  <c r="F14" i="6"/>
  <c r="E14" i="6"/>
  <c r="D14" i="6"/>
  <c r="C14" i="6"/>
  <c r="G12" i="6"/>
  <c r="H12" i="6"/>
  <c r="F12" i="6"/>
  <c r="E12" i="6"/>
  <c r="D12" i="6"/>
  <c r="C12" i="6"/>
  <c r="H10" i="6"/>
  <c r="G10" i="6"/>
  <c r="E10" i="6"/>
  <c r="D10" i="6"/>
  <c r="C10" i="6"/>
  <c r="F10" i="6"/>
  <c r="H8" i="6"/>
  <c r="G8" i="6"/>
  <c r="E8" i="6"/>
  <c r="D8" i="6"/>
  <c r="C8" i="6"/>
  <c r="F8" i="6"/>
  <c r="G6" i="6"/>
  <c r="H6" i="6"/>
  <c r="F6" i="6"/>
  <c r="E6" i="6"/>
  <c r="D6" i="6"/>
  <c r="C6" i="6"/>
  <c r="G4" i="6"/>
  <c r="G3" i="6" s="1"/>
  <c r="H4" i="6"/>
  <c r="H3" i="6" s="1"/>
  <c r="F4" i="6"/>
  <c r="F3" i="6" s="1"/>
  <c r="E4" i="6"/>
  <c r="E3" i="6" s="1"/>
  <c r="D4" i="6"/>
  <c r="D3" i="6" s="1"/>
  <c r="C4" i="6"/>
  <c r="C3" i="6" s="1"/>
  <c r="H14" i="5"/>
  <c r="F14" i="5"/>
  <c r="E14" i="5"/>
  <c r="G14" i="5"/>
  <c r="D14" i="5"/>
  <c r="C14" i="5"/>
  <c r="H12" i="5"/>
  <c r="G12" i="5"/>
  <c r="F12" i="5"/>
  <c r="E12" i="5"/>
  <c r="D12" i="5"/>
  <c r="C12" i="5"/>
  <c r="G10" i="5"/>
  <c r="H10" i="5"/>
  <c r="F10" i="5"/>
  <c r="E10" i="5"/>
  <c r="D10" i="5"/>
  <c r="C10" i="5"/>
  <c r="G8" i="5"/>
  <c r="H8" i="5"/>
  <c r="F8" i="5"/>
  <c r="E8" i="5"/>
  <c r="D8" i="5"/>
  <c r="C8" i="5"/>
  <c r="G6" i="5"/>
  <c r="H6" i="5"/>
  <c r="F6" i="5"/>
  <c r="E6" i="5"/>
  <c r="D6" i="5"/>
  <c r="C6" i="5"/>
  <c r="G4" i="5"/>
  <c r="G3" i="5" s="1"/>
  <c r="H4" i="5"/>
  <c r="H3" i="5" s="1"/>
  <c r="F4" i="5"/>
  <c r="F3" i="5" s="1"/>
  <c r="E4" i="5"/>
  <c r="E3" i="5" s="1"/>
  <c r="D4" i="5"/>
  <c r="D3" i="5" s="1"/>
  <c r="C4" i="5"/>
  <c r="C3" i="5" s="1"/>
  <c r="G14" i="4"/>
  <c r="H14" i="4"/>
  <c r="F14" i="4"/>
  <c r="E14" i="4"/>
  <c r="D14" i="4"/>
  <c r="C14" i="4"/>
  <c r="G12" i="4"/>
  <c r="F12" i="4"/>
  <c r="E12" i="4"/>
  <c r="D12" i="4"/>
  <c r="H12" i="4"/>
  <c r="C12" i="4"/>
  <c r="G10" i="4"/>
  <c r="H10" i="4"/>
  <c r="F10" i="4"/>
  <c r="E10" i="4"/>
  <c r="D10" i="4"/>
  <c r="C10" i="4"/>
  <c r="H8" i="4"/>
  <c r="F8" i="4"/>
  <c r="E8" i="4"/>
  <c r="D8" i="4"/>
  <c r="C8" i="4"/>
  <c r="G8" i="4"/>
  <c r="H6" i="4"/>
  <c r="G6" i="4"/>
  <c r="F6" i="4"/>
  <c r="E6" i="4"/>
  <c r="D6" i="4"/>
  <c r="C6" i="4"/>
  <c r="H4" i="4"/>
  <c r="H3" i="4" s="1"/>
  <c r="G4" i="4"/>
  <c r="G3" i="4" s="1"/>
  <c r="F4" i="4"/>
  <c r="F3" i="4" s="1"/>
  <c r="B4" i="4"/>
  <c r="E4" i="4"/>
  <c r="E3" i="4" s="1"/>
  <c r="D4" i="4"/>
  <c r="D3" i="4" s="1"/>
  <c r="H14" i="3"/>
  <c r="G14" i="3"/>
  <c r="F14" i="3"/>
  <c r="E14" i="3"/>
  <c r="D14" i="3"/>
  <c r="C14" i="3"/>
  <c r="G12" i="3"/>
  <c r="F12" i="3"/>
  <c r="E12" i="3"/>
  <c r="D12" i="3"/>
  <c r="H12" i="3"/>
  <c r="C12" i="3"/>
  <c r="F10" i="3"/>
  <c r="E10" i="3"/>
  <c r="D10" i="3"/>
  <c r="G10" i="3"/>
  <c r="C10" i="3"/>
  <c r="H10" i="3"/>
  <c r="G8" i="3"/>
  <c r="D8" i="3"/>
  <c r="H8" i="3"/>
  <c r="F8" i="3"/>
  <c r="E8" i="3"/>
  <c r="C8" i="3"/>
  <c r="D6" i="3"/>
  <c r="H6" i="3"/>
  <c r="G6" i="3"/>
  <c r="C6" i="3"/>
  <c r="F6" i="3"/>
  <c r="E6" i="3"/>
  <c r="G4" i="3"/>
  <c r="G3" i="3" s="1"/>
  <c r="H4" i="3"/>
  <c r="H3" i="3" s="1"/>
  <c r="F4" i="3"/>
  <c r="F3" i="3" s="1"/>
  <c r="E4" i="3"/>
  <c r="E3" i="3" s="1"/>
  <c r="D4" i="3"/>
  <c r="D3" i="3" s="1"/>
  <c r="C4" i="3"/>
  <c r="C3" i="3" s="1"/>
  <c r="G16" i="2"/>
  <c r="F16" i="2"/>
  <c r="H16" i="2"/>
  <c r="E16" i="2"/>
  <c r="D16" i="2"/>
  <c r="C16" i="2"/>
  <c r="G14" i="2"/>
  <c r="H14" i="2"/>
  <c r="F14" i="2"/>
  <c r="E14" i="2"/>
  <c r="D14" i="2"/>
  <c r="C14" i="2"/>
  <c r="G12" i="2"/>
  <c r="D12" i="2"/>
  <c r="H12" i="2"/>
  <c r="F12" i="2"/>
  <c r="E12" i="2"/>
  <c r="C12" i="2"/>
  <c r="H10" i="2"/>
  <c r="E10" i="2"/>
  <c r="G10" i="2"/>
  <c r="F10" i="2"/>
  <c r="D10" i="2"/>
  <c r="C10" i="2"/>
  <c r="H8" i="2"/>
  <c r="D8" i="2"/>
  <c r="C8" i="2"/>
  <c r="B8" i="2"/>
  <c r="G8" i="2"/>
  <c r="E8" i="2"/>
  <c r="E6" i="2"/>
  <c r="E5" i="2" s="1"/>
  <c r="B6" i="2"/>
  <c r="H6" i="2"/>
  <c r="H5" i="2" s="1"/>
  <c r="G6" i="2"/>
  <c r="G5" i="2" s="1"/>
  <c r="D6" i="2"/>
  <c r="D5" i="2" s="1"/>
  <c r="C6" i="2"/>
  <c r="C5" i="2" s="1"/>
  <c r="B3" i="13" l="1"/>
  <c r="B3" i="12"/>
  <c r="B3" i="11"/>
  <c r="B3" i="10"/>
  <c r="B3" i="9"/>
  <c r="B3" i="8"/>
  <c r="B3" i="7"/>
  <c r="B3" i="6"/>
  <c r="B3" i="5"/>
  <c r="B3" i="4"/>
  <c r="B3" i="3"/>
  <c r="B5" i="2"/>
</calcChain>
</file>

<file path=xl/sharedStrings.xml><?xml version="1.0" encoding="utf-8"?>
<sst xmlns="http://schemas.openxmlformats.org/spreadsheetml/2006/main" count="120" uniqueCount="84">
  <si>
    <t>MAY</t>
  </si>
  <si>
    <t>FEBRUARY</t>
  </si>
  <si>
    <t>JANUARY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</si>
  <si>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</si>
  <si>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</si>
  <si>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</si>
  <si>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</si>
  <si>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</si>
  <si>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</si>
  <si>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</si>
  <si>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</si>
  <si>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</si>
  <si>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Enter year:</t>
  </si>
  <si>
    <t>Week start:</t>
  </si>
  <si>
    <t>Start the calendar on either a Sunday or a Monday by selecting S or M in the Week Start cell, E2</t>
  </si>
  <si>
    <t>FEBRUARY -&gt;</t>
  </si>
  <si>
    <t>MARCH -&gt;</t>
  </si>
  <si>
    <t>&lt;- JANUARY</t>
  </si>
  <si>
    <t>APRIL -&gt;</t>
  </si>
  <si>
    <t>&lt;- FEBRUARY</t>
  </si>
  <si>
    <t>&lt;- NOVEMBER</t>
  </si>
  <si>
    <t>&lt;- OCTOBER</t>
  </si>
  <si>
    <t>DECEMBER -&gt;</t>
  </si>
  <si>
    <t>&lt;- MARCH</t>
  </si>
  <si>
    <t>MAY -&gt;</t>
  </si>
  <si>
    <t>&lt;- APRIL</t>
  </si>
  <si>
    <t>JUNE -&gt;</t>
  </si>
  <si>
    <t>&lt;- MAY</t>
  </si>
  <si>
    <t>JULY -&gt;</t>
  </si>
  <si>
    <t>&lt;-JUNE</t>
  </si>
  <si>
    <t>AUGUST -&gt;</t>
  </si>
  <si>
    <t>&lt;- JULY</t>
  </si>
  <si>
    <t>SEPTEMBER -&gt;</t>
  </si>
  <si>
    <t>&lt;- AUGUST</t>
  </si>
  <si>
    <t>OCTOBER -&gt;</t>
  </si>
  <si>
    <t>&lt;- SEPTEMBER</t>
  </si>
  <si>
    <t>NOVEMBER -&gt;</t>
  </si>
  <si>
    <t>JANUARY -&gt;</t>
  </si>
  <si>
    <t>Weekly Update</t>
  </si>
  <si>
    <t>Safety Training Video</t>
  </si>
  <si>
    <t>Safety Training Quiz</t>
  </si>
  <si>
    <t>Safety Checklist</t>
  </si>
  <si>
    <t>Safety Survey</t>
  </si>
  <si>
    <t>Lunar New Year</t>
  </si>
  <si>
    <r>
      <rPr>
        <b/>
        <sz val="11"/>
        <color rgb="FF00B0F0"/>
        <rFont val="Trebuchet MS (Body)"/>
      </rPr>
      <t>New Years Day</t>
    </r>
    <r>
      <rPr>
        <b/>
        <sz val="11"/>
        <color theme="1" tint="0.34998626667073579"/>
        <rFont val="Trebuchet MS"/>
        <family val="2"/>
        <scheme val="minor"/>
      </rPr>
      <t xml:space="preserve">/ </t>
    </r>
    <r>
      <rPr>
        <b/>
        <sz val="11"/>
        <color rgb="FFFF0000"/>
        <rFont val="Trebuchet MS (Body)"/>
      </rPr>
      <t>Monthly Newsletter</t>
    </r>
  </si>
  <si>
    <t>S</t>
  </si>
  <si>
    <t xml:space="preserve">Safety Training </t>
  </si>
  <si>
    <t>Safety Refresher Broadcast</t>
  </si>
  <si>
    <t>Weekly Update Broadcast to send today</t>
  </si>
  <si>
    <t>Weekly Update(Send</t>
  </si>
  <si>
    <t>Upcoming Saftey Training Broadcast</t>
  </si>
  <si>
    <t>Trivia Tuesday Broadcast</t>
  </si>
  <si>
    <t>Fun Fact Friday Broadcast</t>
  </si>
  <si>
    <t>Martin Luther King Jr. Day Broadcast</t>
  </si>
  <si>
    <t>Happy New Year Broadcast</t>
  </si>
  <si>
    <t>TASK LIST</t>
  </si>
  <si>
    <t>MY TASKS</t>
  </si>
  <si>
    <t>START DATE</t>
  </si>
  <si>
    <t>DUE DATE</t>
  </si>
  <si>
    <t>% COMPLETE</t>
  </si>
  <si>
    <t>DONE</t>
  </si>
  <si>
    <t>NOTES</t>
  </si>
  <si>
    <t>Monthly Newsletter</t>
  </si>
  <si>
    <t>Weekly Newsletter</t>
  </si>
  <si>
    <t>Holiday Broadcasts</t>
  </si>
  <si>
    <t>Include Accomplishments of Last Month, Shout Outs, Expectations of this Month. Depending on Company size Birthday's and Anniversaries.</t>
  </si>
  <si>
    <t>Important Updates for the upcoming Week. Successes of the previous Week. Depending on Company size Birthday and Anniversaires.</t>
  </si>
  <si>
    <t>Create Holiday Broadcast in the beginning of the Month and Schedule them to be sent on the holiday!</t>
  </si>
  <si>
    <t>Training</t>
  </si>
  <si>
    <t>Every Monday</t>
  </si>
  <si>
    <t>Create Training Videos, or send out training Broadcasts going over important Policy changes. Plan ahead and have the Broadcasts scheduled to send on that day.</t>
  </si>
  <si>
    <t>First of Every Month</t>
  </si>
  <si>
    <t>Upcoming Prioroty</t>
  </si>
  <si>
    <t>When you want to start the project</t>
  </si>
  <si>
    <t>When the project is due</t>
  </si>
  <si>
    <t>Notes for what you want or share feedback.</t>
  </si>
  <si>
    <t>Create a Survey to see how succesful the Training Broadcasts went. Get Feedback on how to improve.</t>
  </si>
  <si>
    <t xml:space="preserve">Create a Safety Checklist that needs to be filled out Daily, Weekly, or Monthly. </t>
  </si>
  <si>
    <t>Create a Quiz to test Engagment in previous Training Material sent out.</t>
  </si>
  <si>
    <t>Upload Training Material to Files</t>
  </si>
  <si>
    <t>Survey (Created with Smart Forms)</t>
  </si>
  <si>
    <t>Checklist (Created with Smart Forms)</t>
  </si>
  <si>
    <t>Quiz (Created in Broadcasts)</t>
  </si>
  <si>
    <t>Upload Training Material to your Files. This way your team can always access important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</si>
</sst>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"/>
    <numFmt numFmtId="165" formatCode="&quot;Done&quot;;&quot;&quot;;&quot;&quot;"/>
  </numFmts>
  <fonts count="25" x14ac:knownFonts="1">
    <font>
      <b/>
      <sz val="11"/>
      <color theme="1" tint="0.34998626667073579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34"/>
      <color theme="1"/>
      <name val="Trebuchet MS"/>
      <family val="2"/>
      <scheme val="major"/>
    </font>
    <font>
      <b/>
      <sz val="11"/>
      <color theme="2" tint="-0.749961851863155"/>
      <name val="Trebuchet MS"/>
      <family val="2"/>
      <scheme val="minor"/>
    </font>
    <font>
      <b/>
      <u/>
      <sz val="11"/>
      <color theme="1"/>
      <name val="Trebuchet MS"/>
      <family val="2"/>
      <scheme val="minor"/>
    </font>
    <font>
      <b/>
      <sz val="11"/>
      <color theme="1" tint="0.34998626667073579"/>
      <name val="Trebuchet MS"/>
      <family val="2"/>
      <scheme val="minor"/>
    </font>
    <font>
      <i/>
      <sz val="11"/>
      <color theme="1" tint="0.34998626667073579"/>
      <name val="Trebuchet MS"/>
      <family val="2"/>
      <scheme val="minor"/>
    </font>
    <font>
      <b/>
      <sz val="22"/>
      <color theme="1" tint="0.34998626667073579"/>
      <name val="Trebuchet MS"/>
      <family val="2"/>
      <scheme val="major"/>
    </font>
    <font>
      <b/>
      <u/>
      <sz val="11"/>
      <color theme="8" tint="-0.499984740745262"/>
      <name val="Trebuchet MS"/>
      <family val="2"/>
      <scheme val="minor"/>
    </font>
    <font>
      <b/>
      <sz val="11"/>
      <color rgb="FF0070C0"/>
      <name val="Trebuchet MS"/>
      <family val="2"/>
      <scheme val="minor"/>
    </font>
    <font>
      <b/>
      <sz val="11"/>
      <color rgb="FFFF0000"/>
      <name val="Trebuchet MS (Body)"/>
    </font>
    <font>
      <b/>
      <sz val="11"/>
      <color rgb="FF00B050"/>
      <name val="Trebuchet MS (Body)"/>
    </font>
    <font>
      <b/>
      <sz val="11"/>
      <color rgb="FF00B0F0"/>
      <name val="Trebuchet MS (Body)"/>
    </font>
    <font>
      <b/>
      <sz val="11"/>
      <color rgb="FF00B0F0"/>
      <name val="Trebuchet MS"/>
      <family val="2"/>
      <scheme val="minor"/>
    </font>
    <font>
      <b/>
      <sz val="11"/>
      <color rgb="FFFF0000"/>
      <name val="Trebuchet MS"/>
      <family val="2"/>
      <scheme val="minor"/>
    </font>
    <font>
      <b/>
      <sz val="16"/>
      <color theme="2" tint="-0.749961851863155"/>
      <name val="Trebuchet MS"/>
      <family val="3"/>
      <scheme val="major"/>
    </font>
    <font>
      <b/>
      <sz val="12"/>
      <color theme="4" tint="-0.499984740745262"/>
      <name val="Trebuchet MS"/>
      <family val="3"/>
      <scheme val="major"/>
    </font>
    <font>
      <sz val="11"/>
      <color theme="0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rgb="FF000000"/>
      <name val="Trebuchet MS"/>
      <family val="2"/>
      <scheme val="minor"/>
    </font>
    <font>
      <sz val="11"/>
      <color theme="7"/>
      <name val="Trebuchet MS"/>
      <family val="2"/>
      <scheme val="minor"/>
    </font>
    <font>
      <b/>
      <sz val="11"/>
      <color theme="7"/>
      <name val="Trebuchet MS"/>
      <family val="2"/>
      <scheme val="minor"/>
    </font>
    <font>
      <sz val="11"/>
      <color rgb="FF00B0F0"/>
      <name val="Trebuchet MS"/>
      <family val="2"/>
      <scheme val="minor"/>
    </font>
    <font>
      <sz val="11"/>
      <color theme="2" tint="-0.749992370372631"/>
      <name val="Trebuchet MS"/>
      <family val="2"/>
      <scheme val="minor"/>
    </font>
    <font>
      <sz val="11"/>
      <color theme="5" tint="-0.249977111117893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4">
    <border>
      <left/>
      <right/>
      <top/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9">
    <xf numFmtId="0" fontId="0" fillId="0" borderId="0">
      <alignment horizontal="left" vertical="top" wrapText="1" indent="1"/>
    </xf>
    <xf numFmtId="0" fontId="2" fillId="0" borderId="0" applyNumberFormat="0" applyFill="0" applyBorder="0" applyProtection="0">
      <alignment horizontal="left" vertical="top"/>
    </xf>
    <xf numFmtId="0" fontId="1" fillId="0" borderId="0" applyNumberFormat="0" applyFill="0" applyProtection="0">
      <alignment vertical="top"/>
    </xf>
    <xf numFmtId="0" fontId="3" fillId="0" borderId="0" applyNumberFormat="0" applyFill="0" applyAlignment="0" applyProtection="0"/>
    <xf numFmtId="164" fontId="1" fillId="0" borderId="1" applyFill="0" applyProtection="0">
      <alignment horizontal="left" indent="1"/>
    </xf>
    <xf numFmtId="0" fontId="4" fillId="0" borderId="0" applyNumberFormat="0" applyFill="0" applyProtection="0">
      <alignment horizontal="center" vertical="top"/>
    </xf>
    <xf numFmtId="0" fontId="3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8" fillId="0" borderId="0" applyNumberFormat="0" applyFill="0" applyBorder="0" applyAlignment="0" applyProtection="0">
      <alignment horizontal="left" vertical="top" wrapText="1" indent="1"/>
    </xf>
    <xf numFmtId="0" fontId="6" fillId="0" borderId="0" applyNumberFormat="0" applyFill="0" applyBorder="0" applyAlignment="0" applyProtection="0"/>
    <xf numFmtId="0" fontId="5" fillId="0" borderId="0">
      <alignment horizontal="left" vertical="top"/>
    </xf>
    <xf numFmtId="0" fontId="5" fillId="0" borderId="1">
      <alignment horizontal="left" vertical="top" wrapText="1" indent="1"/>
    </xf>
    <xf numFmtId="165" fontId="17" fillId="0" borderId="0">
      <alignment horizontal="center" vertical="center"/>
    </xf>
    <xf numFmtId="0" fontId="18" fillId="0" borderId="0">
      <alignment horizontal="left" vertical="center" wrapText="1"/>
    </xf>
    <xf numFmtId="14" fontId="18" fillId="0" borderId="0">
      <alignment horizontal="left" vertical="center" wrapText="1"/>
    </xf>
    <xf numFmtId="0" fontId="18" fillId="0" borderId="0">
      <alignment horizontal="left" vertical="center"/>
    </xf>
    <xf numFmtId="9" fontId="18" fillId="0" borderId="0" applyFont="0" applyFill="0" applyBorder="0" applyProtection="0">
      <alignment horizontal="right" vertical="center"/>
    </xf>
    <xf numFmtId="0" fontId="16" fillId="0" borderId="2" applyNumberFormat="0" applyFill="0" applyProtection="0">
      <alignment horizontal="left" vertical="center"/>
    </xf>
    <xf numFmtId="0" fontId="15" fillId="2" borderId="0" applyNumberFormat="0" applyBorder="0" applyProtection="0">
      <alignment horizontal="left" wrapText="1"/>
    </xf>
  </cellStyleXfs>
  <cellXfs count="40">
    <xf numFmtId="0" fontId="0" fillId="0" borderId="0" xfId="0">
      <alignment horizontal="left" vertical="top" wrapText="1" indent="1"/>
    </xf>
    <xf numFmtId="0" fontId="3" fillId="0" borderId="0" xfId="3" applyAlignment="1">
      <alignment horizontal="left" vertical="top"/>
    </xf>
    <xf numFmtId="0" fontId="0" fillId="0" borderId="1" xfId="0" applyBorder="1">
      <alignment horizontal="left" vertical="top" wrapText="1" indent="1"/>
    </xf>
    <xf numFmtId="0" fontId="2" fillId="0" borderId="0" xfId="1" applyAlignment="1">
      <alignment horizontal="center" vertical="top"/>
    </xf>
    <xf numFmtId="164" fontId="1" fillId="0" borderId="1" xfId="4">
      <alignment horizontal="left" indent="1"/>
    </xf>
    <xf numFmtId="0" fontId="1" fillId="0" borderId="0" xfId="2">
      <alignment vertical="top"/>
    </xf>
    <xf numFmtId="0" fontId="4" fillId="0" borderId="0" xfId="5">
      <alignment horizontal="center" vertical="top"/>
    </xf>
    <xf numFmtId="0" fontId="7" fillId="0" borderId="0" xfId="7">
      <alignment horizontal="left"/>
    </xf>
    <xf numFmtId="164" fontId="2" fillId="0" borderId="0" xfId="1" applyNumberFormat="1">
      <alignment horizontal="left" vertical="top"/>
    </xf>
    <xf numFmtId="0" fontId="6" fillId="0" borderId="0" xfId="9" applyAlignment="1">
      <alignment horizontal="left" vertical="top"/>
    </xf>
    <xf numFmtId="0" fontId="5" fillId="0" borderId="0" xfId="10">
      <alignment horizontal="left" vertical="top"/>
    </xf>
    <xf numFmtId="0" fontId="5" fillId="0" borderId="1" xfId="11">
      <alignment horizontal="left" vertical="top" wrapText="1" indent="1"/>
    </xf>
    <xf numFmtId="0" fontId="0" fillId="0" borderId="1" xfId="11" applyFont="1">
      <alignment horizontal="left" vertical="top" wrapText="1" indent="1"/>
    </xf>
    <xf numFmtId="0" fontId="9" fillId="0" borderId="1" xfId="11" applyFont="1">
      <alignment horizontal="left" vertical="top" wrapText="1" indent="1"/>
    </xf>
    <xf numFmtId="0" fontId="10" fillId="0" borderId="1" xfId="11" applyFont="1">
      <alignment horizontal="left" vertical="top" wrapText="1" indent="1"/>
    </xf>
    <xf numFmtId="0" fontId="11" fillId="0" borderId="1" xfId="11" applyFont="1">
      <alignment horizontal="left" vertical="top" wrapText="1" indent="1"/>
    </xf>
    <xf numFmtId="0" fontId="13" fillId="0" borderId="1" xfId="11" applyFont="1">
      <alignment horizontal="left" vertical="top" wrapText="1" indent="1"/>
    </xf>
    <xf numFmtId="0" fontId="0" fillId="0" borderId="0" xfId="10" applyFont="1">
      <alignment horizontal="left" vertical="top"/>
    </xf>
    <xf numFmtId="0" fontId="14" fillId="0" borderId="1" xfId="11" applyFont="1">
      <alignment horizontal="left" vertical="top" wrapText="1" indent="1"/>
    </xf>
    <xf numFmtId="0" fontId="5" fillId="0" borderId="1" xfId="11" applyFont="1">
      <alignment horizontal="left" vertical="top" wrapText="1" indent="1"/>
    </xf>
    <xf numFmtId="165" fontId="17" fillId="0" borderId="0" xfId="12">
      <alignment horizontal="center" vertical="center"/>
    </xf>
    <xf numFmtId="14" fontId="18" fillId="0" borderId="0" xfId="14">
      <alignment horizontal="left" vertical="center" wrapText="1"/>
    </xf>
    <xf numFmtId="165" fontId="0" fillId="0" borderId="0" xfId="12" applyFont="1">
      <alignment horizontal="center" vertical="center"/>
    </xf>
    <xf numFmtId="0" fontId="18" fillId="0" borderId="0" xfId="13">
      <alignment horizontal="left" vertical="center" wrapText="1"/>
    </xf>
    <xf numFmtId="0" fontId="18" fillId="0" borderId="0" xfId="15">
      <alignment horizontal="left" vertical="center"/>
    </xf>
    <xf numFmtId="9" fontId="0" fillId="0" borderId="0" xfId="16" applyFont="1" applyBorder="1">
      <alignment horizontal="right" vertical="center"/>
    </xf>
    <xf numFmtId="0" fontId="16" fillId="0" borderId="2" xfId="17">
      <alignment horizontal="left" vertical="center"/>
    </xf>
    <xf numFmtId="9" fontId="16" fillId="0" borderId="2" xfId="17" applyNumberFormat="1">
      <alignment horizontal="left" vertical="center"/>
    </xf>
    <xf numFmtId="14" fontId="16" fillId="0" borderId="2" xfId="17" applyNumberFormat="1">
      <alignment horizontal="left" vertical="center"/>
    </xf>
    <xf numFmtId="0" fontId="15" fillId="2" borderId="0" xfId="18">
      <alignment horizontal="left" wrapText="1"/>
    </xf>
    <xf numFmtId="0" fontId="18" fillId="0" borderId="0" xfId="13" applyFill="1">
      <alignment horizontal="left" vertical="center" wrapText="1"/>
    </xf>
    <xf numFmtId="14" fontId="18" fillId="0" borderId="0" xfId="14" applyFill="1">
      <alignment horizontal="left" vertical="center" wrapText="1"/>
    </xf>
    <xf numFmtId="165" fontId="18" fillId="0" borderId="0" xfId="12" applyFont="1" applyFill="1">
      <alignment horizontal="center" vertical="center"/>
    </xf>
    <xf numFmtId="14" fontId="19" fillId="0" borderId="3" xfId="0" applyNumberFormat="1" applyFont="1" applyBorder="1" applyAlignment="1">
      <alignment horizontal="left" vertical="center" wrapText="1" indent="1"/>
    </xf>
    <xf numFmtId="0" fontId="20" fillId="0" borderId="0" xfId="13" applyFont="1">
      <alignment horizontal="left" vertical="center" wrapText="1"/>
    </xf>
    <xf numFmtId="0" fontId="21" fillId="0" borderId="0" xfId="13" applyFont="1">
      <alignment horizontal="left" vertical="center" wrapText="1"/>
    </xf>
    <xf numFmtId="0" fontId="22" fillId="0" borderId="0" xfId="13" applyFont="1">
      <alignment horizontal="left" vertical="center" wrapText="1"/>
    </xf>
    <xf numFmtId="0" fontId="23" fillId="0" borderId="0" xfId="13" applyFont="1">
      <alignment horizontal="left" vertical="center" wrapText="1"/>
    </xf>
    <xf numFmtId="0" fontId="24" fillId="0" borderId="0" xfId="13" applyFont="1">
      <alignment horizontal="left" vertical="center" wrapText="1"/>
    </xf>
    <xf numFmtId="0" fontId="24" fillId="0" borderId="0" xfId="13" applyFont="1" applyFill="1">
      <alignment horizontal="left" vertical="center" wrapText="1"/>
    </xf>
  </cellXfs>
  <cellStyles count="19">
    <cellStyle name="Calendar details" xfId="11" xr:uid="{00000000-0005-0000-0000-000000000000}"/>
    <cellStyle name="Date" xfId="14" xr:uid="{37F40DDF-E739-2C46-8E24-A5FED70E189A}"/>
    <cellStyle name="Done" xfId="12" xr:uid="{04CCA973-52D9-E942-805D-E447F8C9C946}"/>
    <cellStyle name="Entry Fields" xfId="10" xr:uid="{00000000-0005-0000-0000-000001000000}"/>
    <cellStyle name="Explanatory Text" xfId="9" builtinId="53" customBuiltin="1"/>
    <cellStyle name="Followed Hyperlink" xfId="8" builtinId="9" customBuiltin="1"/>
    <cellStyle name="Heading 1" xfId="2" builtinId="16" customBuiltin="1"/>
    <cellStyle name="Heading 1 2" xfId="17" xr:uid="{B3A3DF7A-46E7-9B4B-BB11-EAF9486FFF08}"/>
    <cellStyle name="Heading 2" xfId="3" builtinId="17" customBuiltin="1"/>
    <cellStyle name="Heading 3" xfId="4" builtinId="18" customBuiltin="1"/>
    <cellStyle name="Heading 4" xfId="6" builtinId="19" customBuiltin="1"/>
    <cellStyle name="Hyperlink" xfId="5" builtinId="8" customBuiltin="1"/>
    <cellStyle name="Normal" xfId="0" builtinId="0" customBuiltin="1"/>
    <cellStyle name="Normal 2" xfId="15" xr:uid="{8E8D2033-38ED-2B48-8B55-98E697B68777}"/>
    <cellStyle name="Percent 2" xfId="16" xr:uid="{7572EF8D-9A98-4E48-A138-B212F9C76477}"/>
    <cellStyle name="Table Text" xfId="13" xr:uid="{65774043-3A35-DA4C-AA36-D62C5533E3F8}"/>
    <cellStyle name="Title" xfId="1" builtinId="15" customBuiltin="1"/>
    <cellStyle name="Title 2" xfId="18" xr:uid="{07BC3728-AD38-7F4D-9CF4-C6676622E0BE}"/>
    <cellStyle name="Year" xfId="7" xr:uid="{00000000-0005-0000-0000-00000B000000}"/>
  </cellStyles>
  <dxfs count="3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minor"/>
      </font>
    </dxf>
    <dxf>
      <font>
        <b/>
        <i val="0"/>
        <color theme="3"/>
      </font>
    </dxf>
    <dxf>
      <font>
        <b/>
        <i val="0"/>
        <color theme="5"/>
      </font>
    </dxf>
    <dxf>
      <font>
        <b/>
        <i val="0"/>
        <color theme="4" tint="-0.24994659260841701"/>
      </font>
      <border>
        <left/>
        <right/>
        <top/>
        <bottom style="thin">
          <color theme="0" tint="-0.14996795556505021"/>
        </bottom>
        <vertical/>
        <horizontal/>
      </border>
    </dxf>
    <dxf>
      <font>
        <b val="0"/>
        <i val="0"/>
        <color theme="3"/>
      </font>
      <border diagonalUp="0" diagonalDown="1">
        <left/>
        <right/>
        <top style="thin">
          <color theme="0" tint="-0.14996795556505021"/>
        </top>
        <bottom style="thin">
          <color theme="0" tint="-0.14996795556505021"/>
        </bottom>
        <diagonal style="thin">
          <color theme="2"/>
        </diagonal>
        <vertical/>
        <horizontal style="thin">
          <color theme="0" tint="-0.14996795556505021"/>
        </horizontal>
      </border>
    </dxf>
  </dxfs>
  <tableStyles count="1" defaultTableStyle="TableStyleMedium2" defaultPivotStyle="PivotStyleLight16">
    <tableStyle name="Task List" pivot="0" count="4" xr9:uid="{428B8C87-C6FC-B24A-A815-92F15E20F47D}">
      <tableStyleElement type="wholeTable" dxfId="29"/>
      <tableStyleElement type="headerRow" dxfId="28"/>
      <tableStyleElement type="totalRow" dxfId="27"/>
      <tableStyleElement type="firstColumn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8ABDD4-A848-424C-8C6D-3E65B130AD59}" name="Tasks" displayName="Tasks" ref="B2:G20" totalsRowShown="0" headerRowCellStyle="Heading 1">
  <autoFilter ref="B2:G20" xr:uid="{00000000-0009-0000-0100-000001000000}"/>
  <tableColumns count="6">
    <tableColumn id="1" xr3:uid="{00000000-0010-0000-0000-000001000000}" name="MY TASKS" dataCellStyle="Table Text"/>
    <tableColumn id="4" xr3:uid="{00000000-0010-0000-0000-000004000000}" name="START DATE" dataCellStyle="Date"/>
    <tableColumn id="5" xr3:uid="{00000000-0010-0000-0000-000005000000}" name="DUE DATE" dataCellStyle="Date"/>
    <tableColumn id="6" xr3:uid="{00000000-0010-0000-0000-000006000000}" name="% COMPLETE" dataDxfId="25" dataCellStyle="Percent"/>
    <tableColumn id="7" xr3:uid="{00000000-0010-0000-0000-000007000000}" name="DONE" dataDxfId="24" dataCellStyle="Done">
      <calculatedColumnFormula>--(Tasks[[#This Row],[% COMPLETE]]&gt;=1)</calculatedColumnFormula>
    </tableColumn>
    <tableColumn id="8" xr3:uid="{00000000-0010-0000-0000-000008000000}" name="NOTES" dataCellStyle="Table Text"/>
  </tableColumns>
  <tableStyleInfo name="Task List" showFirstColumn="1" showLastColumn="0" showRowStripes="1" showColumnStripes="0"/>
  <extLst>
    <ext xmlns:x14="http://schemas.microsoft.com/office/spreadsheetml/2009/9/main" uri="{504A1905-F514-4f6f-8877-14C23A59335A}">
      <x14:table altTextSummary="A table for tracking a list of tasks. Enter task names, start and end dates, percent complete and any notes. An icon will appear in the Done column F for tasks that reach 100% complete"/>
    </ext>
  </extLst>
</table>
</file>

<file path=xl/theme/theme1.xml><?xml version="1.0" encoding="utf-8"?>
<a:theme xmlns:a="http://schemas.openxmlformats.org/drawingml/2006/main" name="Office Theme">
  <a:themeElements>
    <a:clrScheme name="12-month gold stripes">
      <a:dk1>
        <a:srgbClr val="000000"/>
      </a:dk1>
      <a:lt1>
        <a:srgbClr val="FFFFFF"/>
      </a:lt1>
      <a:dk2>
        <a:srgbClr val="1F1D00"/>
      </a:dk2>
      <a:lt2>
        <a:srgbClr val="FEFEFE"/>
      </a:lt2>
      <a:accent1>
        <a:srgbClr val="F2E900"/>
      </a:accent1>
      <a:accent2>
        <a:srgbClr val="E685C9"/>
      </a:accent2>
      <a:accent3>
        <a:srgbClr val="70D680"/>
      </a:accent3>
      <a:accent4>
        <a:srgbClr val="FF6963"/>
      </a:accent4>
      <a:accent5>
        <a:srgbClr val="61C6C5"/>
      </a:accent5>
      <a:accent6>
        <a:srgbClr val="F8A11D"/>
      </a:accent6>
      <a:hlink>
        <a:srgbClr val="61C6C5"/>
      </a:hlink>
      <a:folHlink>
        <a:srgbClr val="BFBFBF"/>
      </a:folHlink>
    </a:clrScheme>
    <a:fontScheme name="1-month gold stripes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2A0A-9235-DC49-990F-CD103527DB7C}">
  <sheetPr>
    <tabColor theme="4"/>
    <pageSetUpPr autoPageBreaks="0" fitToPage="1"/>
  </sheetPr>
  <dimension ref="B1:G20"/>
  <sheetViews>
    <sheetView showGridLines="0" tabSelected="1" zoomScaleNormal="100" workbookViewId="0">
      <selection activeCell="S7" sqref="S7"/>
    </sheetView>
  </sheetViews>
  <sheetFormatPr baseColWidth="10" defaultColWidth="8.5" defaultRowHeight="33" customHeight="1" x14ac:dyDescent="0.15"/>
  <cols>
    <col min="1" max="1" width="2.6640625" style="24" customWidth="1"/>
    <col min="2" max="2" width="23.33203125" style="24" customWidth="1"/>
    <col min="3" max="3" width="19.83203125" style="24" customWidth="1"/>
    <col min="4" max="4" width="16.5" style="24" customWidth="1"/>
    <col min="5" max="5" width="18.83203125" style="24" customWidth="1"/>
    <col min="6" max="6" width="3" style="24" customWidth="1"/>
    <col min="7" max="7" width="29.5" style="24" customWidth="1"/>
    <col min="8" max="8" width="2.5" style="24" customWidth="1"/>
    <col min="9" max="16384" width="8.5" style="24"/>
  </cols>
  <sheetData>
    <row r="1" spans="2:7" ht="30" customHeight="1" x14ac:dyDescent="0.25">
      <c r="B1" s="29" t="s">
        <v>55</v>
      </c>
      <c r="C1" s="29"/>
      <c r="D1" s="29"/>
      <c r="E1" s="29"/>
      <c r="F1" s="29"/>
      <c r="G1" s="29"/>
    </row>
    <row r="2" spans="2:7" ht="25" customHeight="1" x14ac:dyDescent="0.15">
      <c r="B2" s="26" t="s">
        <v>56</v>
      </c>
      <c r="C2" s="28" t="s">
        <v>57</v>
      </c>
      <c r="D2" s="28" t="s">
        <v>58</v>
      </c>
      <c r="E2" s="27" t="s">
        <v>59</v>
      </c>
      <c r="F2" s="20" t="s">
        <v>60</v>
      </c>
      <c r="G2" s="26" t="s">
        <v>61</v>
      </c>
    </row>
    <row r="3" spans="2:7" ht="75" customHeight="1" x14ac:dyDescent="0.15">
      <c r="B3" s="35" t="s">
        <v>62</v>
      </c>
      <c r="C3" s="21">
        <v>44927</v>
      </c>
      <c r="D3" s="33" t="s">
        <v>71</v>
      </c>
      <c r="E3" s="25">
        <v>1</v>
      </c>
      <c r="F3" s="22">
        <f>--(Tasks[[#This Row],[% COMPLETE]]&gt;=1)</f>
        <v>1</v>
      </c>
      <c r="G3" s="38" t="s">
        <v>65</v>
      </c>
    </row>
    <row r="4" spans="2:7" ht="88" customHeight="1" x14ac:dyDescent="0.15">
      <c r="B4" s="34" t="s">
        <v>63</v>
      </c>
      <c r="C4" s="21">
        <v>44934</v>
      </c>
      <c r="D4" s="21" t="s">
        <v>69</v>
      </c>
      <c r="E4" s="25">
        <v>0.5</v>
      </c>
      <c r="F4" s="22">
        <f>--(Tasks[[#This Row],[% COMPLETE]]&gt;=1)</f>
        <v>0</v>
      </c>
      <c r="G4" s="38" t="s">
        <v>66</v>
      </c>
    </row>
    <row r="5" spans="2:7" ht="91" customHeight="1" x14ac:dyDescent="0.15">
      <c r="B5" s="36" t="s">
        <v>64</v>
      </c>
      <c r="C5" s="21">
        <v>44927</v>
      </c>
      <c r="D5" s="21">
        <v>44927</v>
      </c>
      <c r="E5" s="25">
        <v>1</v>
      </c>
      <c r="F5" s="22">
        <f>--(Tasks[[#This Row],[% COMPLETE]]&gt;=1)</f>
        <v>1</v>
      </c>
      <c r="G5" s="38" t="s">
        <v>67</v>
      </c>
    </row>
    <row r="6" spans="2:7" ht="76" customHeight="1" x14ac:dyDescent="0.15">
      <c r="B6" s="36" t="s">
        <v>64</v>
      </c>
      <c r="C6" s="21">
        <v>44927</v>
      </c>
      <c r="D6" s="21">
        <v>44942</v>
      </c>
      <c r="E6" s="25">
        <v>1</v>
      </c>
      <c r="F6" s="32">
        <f>--(Tasks[[#This Row],[% COMPLETE]]&gt;=1)</f>
        <v>1</v>
      </c>
      <c r="G6" s="38" t="s">
        <v>67</v>
      </c>
    </row>
    <row r="7" spans="2:7" ht="87" customHeight="1" x14ac:dyDescent="0.15">
      <c r="B7" s="37" t="s">
        <v>68</v>
      </c>
      <c r="C7" s="21">
        <v>44927</v>
      </c>
      <c r="D7" s="21">
        <v>44943</v>
      </c>
      <c r="E7" s="25">
        <v>0.25</v>
      </c>
      <c r="F7" s="32">
        <f>--(Tasks[[#This Row],[% COMPLETE]]&gt;=1)</f>
        <v>0</v>
      </c>
      <c r="G7" s="38" t="s">
        <v>70</v>
      </c>
    </row>
    <row r="8" spans="2:7" ht="79" customHeight="1" x14ac:dyDescent="0.15">
      <c r="B8" s="37" t="s">
        <v>80</v>
      </c>
      <c r="C8" s="21">
        <v>44927</v>
      </c>
      <c r="D8" s="21">
        <v>44951</v>
      </c>
      <c r="E8" s="25">
        <v>0.75</v>
      </c>
      <c r="F8" s="32">
        <f>--(Tasks[[#This Row],[% COMPLETE]]&gt;=1)</f>
        <v>0</v>
      </c>
      <c r="G8" s="38" t="s">
        <v>76</v>
      </c>
    </row>
    <row r="9" spans="2:7" ht="71" customHeight="1" x14ac:dyDescent="0.15">
      <c r="B9" s="37" t="s">
        <v>81</v>
      </c>
      <c r="C9" s="21">
        <v>44927</v>
      </c>
      <c r="D9" s="31">
        <v>44945</v>
      </c>
      <c r="E9" s="25">
        <v>1</v>
      </c>
      <c r="F9" s="32">
        <f>--(Tasks[[#This Row],[% COMPLETE]]&gt;=1)</f>
        <v>1</v>
      </c>
      <c r="G9" s="39" t="s">
        <v>77</v>
      </c>
    </row>
    <row r="10" spans="2:7" ht="96" customHeight="1" x14ac:dyDescent="0.15">
      <c r="B10" s="37" t="s">
        <v>82</v>
      </c>
      <c r="C10" s="21">
        <v>44927</v>
      </c>
      <c r="D10" s="31">
        <v>44950</v>
      </c>
      <c r="E10" s="25">
        <v>0.25</v>
      </c>
      <c r="F10" s="32">
        <f>--(Tasks[[#This Row],[% COMPLETE]]&gt;=1)</f>
        <v>0</v>
      </c>
      <c r="G10" s="39" t="s">
        <v>78</v>
      </c>
    </row>
    <row r="11" spans="2:7" ht="67" customHeight="1" x14ac:dyDescent="0.15">
      <c r="B11" s="23" t="s">
        <v>79</v>
      </c>
      <c r="C11" s="21">
        <v>44927</v>
      </c>
      <c r="D11" s="31">
        <v>44943</v>
      </c>
      <c r="E11" s="25">
        <v>0.25</v>
      </c>
      <c r="F11" s="32">
        <f>--(Tasks[[#This Row],[% COMPLETE]]&gt;=1)</f>
        <v>0</v>
      </c>
      <c r="G11" s="30" t="s">
        <v>83</v>
      </c>
    </row>
    <row r="12" spans="2:7" ht="99" customHeight="1" x14ac:dyDescent="0.15">
      <c r="B12" s="23" t="s">
        <v>72</v>
      </c>
      <c r="C12" s="21" t="s">
        <v>73</v>
      </c>
      <c r="D12" s="31" t="s">
        <v>74</v>
      </c>
      <c r="E12" s="25">
        <v>0</v>
      </c>
      <c r="F12" s="32">
        <f>--(Tasks[[#This Row],[% COMPLETE]]&gt;=1)</f>
        <v>0</v>
      </c>
      <c r="G12" s="30" t="s">
        <v>75</v>
      </c>
    </row>
    <row r="13" spans="2:7" ht="111" customHeight="1" x14ac:dyDescent="0.15">
      <c r="B13" s="23" t="s">
        <v>72</v>
      </c>
      <c r="C13" s="21" t="s">
        <v>73</v>
      </c>
      <c r="D13" s="31" t="s">
        <v>74</v>
      </c>
      <c r="E13" s="25">
        <v>0</v>
      </c>
      <c r="F13" s="32">
        <f>--(Tasks[[#This Row],[% COMPLETE]]&gt;=1)</f>
        <v>0</v>
      </c>
      <c r="G13" s="30" t="s">
        <v>75</v>
      </c>
    </row>
    <row r="14" spans="2:7" ht="130" customHeight="1" x14ac:dyDescent="0.15">
      <c r="B14" s="23" t="s">
        <v>72</v>
      </c>
      <c r="C14" s="21" t="s">
        <v>73</v>
      </c>
      <c r="D14" s="31" t="s">
        <v>74</v>
      </c>
      <c r="E14" s="25">
        <v>0</v>
      </c>
      <c r="F14" s="32">
        <f>--(Tasks[[#This Row],[% COMPLETE]]&gt;=1)</f>
        <v>0</v>
      </c>
      <c r="G14" s="30" t="s">
        <v>75</v>
      </c>
    </row>
    <row r="15" spans="2:7" ht="141" customHeight="1" x14ac:dyDescent="0.15">
      <c r="B15" s="23" t="s">
        <v>72</v>
      </c>
      <c r="C15" s="21" t="s">
        <v>73</v>
      </c>
      <c r="D15" s="31" t="s">
        <v>74</v>
      </c>
      <c r="E15" s="25">
        <v>0</v>
      </c>
      <c r="F15" s="32">
        <f>--(Tasks[[#This Row],[% COMPLETE]]&gt;=1)</f>
        <v>0</v>
      </c>
      <c r="G15" s="30" t="s">
        <v>75</v>
      </c>
    </row>
    <row r="16" spans="2:7" ht="122" customHeight="1" x14ac:dyDescent="0.15">
      <c r="B16" s="23" t="s">
        <v>72</v>
      </c>
      <c r="C16" s="21" t="s">
        <v>73</v>
      </c>
      <c r="D16" s="31" t="s">
        <v>74</v>
      </c>
      <c r="E16" s="25">
        <v>0</v>
      </c>
      <c r="F16" s="32">
        <f>--(Tasks[[#This Row],[% COMPLETE]]&gt;=1)</f>
        <v>0</v>
      </c>
      <c r="G16" s="30" t="s">
        <v>75</v>
      </c>
    </row>
    <row r="17" spans="2:7" ht="119" customHeight="1" x14ac:dyDescent="0.15">
      <c r="B17" s="23" t="s">
        <v>72</v>
      </c>
      <c r="C17" s="21" t="s">
        <v>73</v>
      </c>
      <c r="D17" s="31" t="s">
        <v>74</v>
      </c>
      <c r="E17" s="25">
        <v>0</v>
      </c>
      <c r="F17" s="32">
        <f>--(Tasks[[#This Row],[% COMPLETE]]&gt;=1)</f>
        <v>0</v>
      </c>
      <c r="G17" s="30" t="s">
        <v>75</v>
      </c>
    </row>
    <row r="18" spans="2:7" ht="112" customHeight="1" x14ac:dyDescent="0.15">
      <c r="B18" s="23" t="s">
        <v>72</v>
      </c>
      <c r="C18" s="21" t="s">
        <v>73</v>
      </c>
      <c r="D18" s="31" t="s">
        <v>74</v>
      </c>
      <c r="E18" s="25">
        <v>0</v>
      </c>
      <c r="F18" s="32">
        <f>--(Tasks[[#This Row],[% COMPLETE]]&gt;=1)</f>
        <v>0</v>
      </c>
      <c r="G18" s="30" t="s">
        <v>75</v>
      </c>
    </row>
    <row r="19" spans="2:7" ht="124" customHeight="1" x14ac:dyDescent="0.15">
      <c r="B19" s="23" t="s">
        <v>72</v>
      </c>
      <c r="C19" s="21" t="s">
        <v>73</v>
      </c>
      <c r="D19" s="31" t="s">
        <v>74</v>
      </c>
      <c r="E19" s="25">
        <v>0</v>
      </c>
      <c r="F19" s="32">
        <f>--(Tasks[[#This Row],[% COMPLETE]]&gt;=1)</f>
        <v>0</v>
      </c>
      <c r="G19" s="30" t="s">
        <v>75</v>
      </c>
    </row>
    <row r="20" spans="2:7" ht="158" customHeight="1" x14ac:dyDescent="0.15">
      <c r="B20" s="23" t="s">
        <v>72</v>
      </c>
      <c r="C20" s="21" t="s">
        <v>73</v>
      </c>
      <c r="D20" s="31" t="s">
        <v>74</v>
      </c>
      <c r="E20" s="25">
        <v>0</v>
      </c>
      <c r="F20" s="32">
        <f>--(Tasks[[#This Row],[% COMPLETE]]&gt;=1)</f>
        <v>0</v>
      </c>
      <c r="G20" s="30" t="s">
        <v>75</v>
      </c>
    </row>
  </sheetData>
  <sheetProtection formatCells="0" formatColumns="0" formatRows="0" insertColumns="0" insertRows="0" deleteColumns="0" deleteRows="0" selectLockedCells="1" sort="0" autoFilter="0"/>
  <conditionalFormatting sqref="E3:E20">
    <cfRule type="dataBar" priority="1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{6F690C4C-A559-914C-992E-02BE27DFF33F}</x14:id>
        </ext>
      </extLst>
    </cfRule>
  </conditionalFormatting>
  <dataValidations count="1">
    <dataValidation type="list" errorStyle="warning" allowBlank="1" showInputMessage="1" showErrorMessage="1" error="Select a value from the dropdown list. Or enter one of the following: 0%, 25%, 50%, 75%, or 100%" sqref="E3:E20" xr:uid="{00000000-0002-0000-0000-000000000000}">
      <formula1>"0%,25%,50%,75%,100%"</formula1>
    </dataValidation>
  </dataValidations>
  <printOptions horizontalCentered="1"/>
  <pageMargins left="0.4" right="0.4" top="0.4" bottom="0.4" header="0.25" footer="0.25"/>
  <pageSetup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690C4C-A559-914C-992E-02BE27DFF33F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5"/>
              <x14:negativeFillColor rgb="FFFF0000"/>
              <x14:negativeBorderColor rgb="FFFF0000"/>
              <x14:axisColor rgb="FF000000"/>
            </x14:dataBar>
          </x14:cfRule>
          <xm:sqref>E3:E20</xm:sqref>
        </x14:conditionalFormatting>
        <x14:conditionalFormatting xmlns:xm="http://schemas.microsoft.com/office/excel/2006/main">
          <x14:cfRule type="iconSet" priority="2" id="{B664FA6A-29BE-A74C-B6C0-ACC92ADF813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4TrafficLights" iconId="0"/>
            </x14:iconSet>
          </x14:cfRule>
          <xm:sqref>F3:F20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3" tint="0.499984740745262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33</v>
      </c>
      <c r="D1" s="6" t="s">
        <v>34</v>
      </c>
      <c r="E1" s="1"/>
      <c r="F1" s="1"/>
      <c r="G1" s="1"/>
      <c r="H1" s="6"/>
    </row>
    <row r="2" spans="2:8" ht="45" customHeight="1" x14ac:dyDescent="0.15">
      <c r="B2" s="8" t="s">
        <v>8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DaysAndWeeks+DATE(CalendarYear,9,1)-WEEKDAY(DATE(CalendarYear,9,1),(WeekStart="M")+1)+1</f>
        <v>45165</v>
      </c>
      <c r="C4" s="4">
        <v>45166</v>
      </c>
      <c r="D4" s="4">
        <v>45167</v>
      </c>
      <c r="E4" s="4">
        <v>45168</v>
      </c>
      <c r="F4" s="4">
        <v>45169</v>
      </c>
      <c r="G4" s="4">
        <v>45170</v>
      </c>
      <c r="H4" s="4">
        <v>45171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DaysAndWeeks+DATE(CalendarYear,9,1)-WEEKDAY(DATE(CalendarYear,9,1),(WeekStart="M")+1)+8</f>
        <v>45172</v>
      </c>
      <c r="C6" s="4">
        <v>45173</v>
      </c>
      <c r="D6" s="4">
        <v>45174</v>
      </c>
      <c r="E6" s="4">
        <v>45175</v>
      </c>
      <c r="F6" s="4">
        <v>45176</v>
      </c>
      <c r="G6" s="4">
        <v>45177</v>
      </c>
      <c r="H6" s="4">
        <v>45178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DaysAndWeeks+DATE(CalendarYear,9,1)-WEEKDAY(DATE(CalendarYear,9,1),(WeekStart="M")+1)+15</f>
        <v>45179</v>
      </c>
      <c r="C8" s="4">
        <v>45180</v>
      </c>
      <c r="D8" s="4">
        <v>45181</v>
      </c>
      <c r="E8" s="4">
        <v>45182</v>
      </c>
      <c r="F8" s="4">
        <v>45183</v>
      </c>
      <c r="G8" s="4">
        <v>45184</v>
      </c>
      <c r="H8" s="4">
        <v>45185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DaysAndWeeks+DATE(CalendarYear,9,1)-WEEKDAY(DATE(CalendarYear,9,1),(WeekStart="M")+1)+22</f>
        <v>45186</v>
      </c>
      <c r="C10" s="4">
        <v>45187</v>
      </c>
      <c r="D10" s="4">
        <v>45188</v>
      </c>
      <c r="E10" s="4">
        <v>45189</v>
      </c>
      <c r="F10" s="4">
        <v>45190</v>
      </c>
      <c r="G10" s="4">
        <v>45191</v>
      </c>
      <c r="H10" s="4">
        <v>45192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DaysAndWeeks+DATE(CalendarYear,9,1)-WEEKDAY(DATE(CalendarYear,9,1),(WeekStart="M")+1)+29</f>
        <v>45193</v>
      </c>
      <c r="C12" s="4">
        <v>45194</v>
      </c>
      <c r="D12" s="4">
        <v>45195</v>
      </c>
      <c r="E12" s="4">
        <v>45196</v>
      </c>
      <c r="F12" s="4">
        <v>45197</v>
      </c>
      <c r="G12" s="4">
        <v>45198</v>
      </c>
      <c r="H12" s="4">
        <v>45199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DaysAndWeeks+DATE(CalendarYear,9,1)-WEEKDAY(DATE(CalendarYear,9,1),(WeekStart="M")+1)+36</f>
        <v>45200</v>
      </c>
      <c r="C14" s="4">
        <v>45201</v>
      </c>
      <c r="D14" s="4">
        <v>45202</v>
      </c>
      <c r="E14" s="4">
        <v>45203</v>
      </c>
      <c r="F14" s="4">
        <v>45204</v>
      </c>
      <c r="G14" s="4">
        <v>45205</v>
      </c>
      <c r="H14" s="4">
        <v>45206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7" priority="2">
      <formula>DAY(B4)&gt;8</formula>
    </cfRule>
  </conditionalFormatting>
  <conditionalFormatting sqref="B12:H15">
    <cfRule type="expression" dxfId="6" priority="1">
      <formula>AND(DAY(B12)&gt;=1,DAY(B12)&lt;=15)</formula>
    </cfRule>
  </conditionalFormatting>
  <hyperlinks>
    <hyperlink ref="D1" location="OCTOBER!A1" tooltip="Navigation link to the next month" display="JULY -&gt;" xr:uid="{00000000-0004-0000-0800-000000000000}"/>
    <hyperlink ref="C1" location="AUGUST!A1" tooltip="Navigation link to the previous month" display="&lt;- MAY" xr:uid="{00000000-0004-0000-08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9" tint="0.39997558519241921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35</v>
      </c>
      <c r="D1" s="6" t="s">
        <v>36</v>
      </c>
      <c r="E1" s="1"/>
      <c r="F1" s="1"/>
      <c r="G1" s="1"/>
      <c r="H1" s="6"/>
    </row>
    <row r="2" spans="2:8" ht="45" customHeight="1" x14ac:dyDescent="0.15">
      <c r="B2" s="8" t="s">
        <v>9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DaysAndWeeks+DATE(CalendarYear,10,1)-WEEKDAY(DATE(CalendarYear,10,1),(WeekStart="M")+1)+1</f>
        <v>45200</v>
      </c>
      <c r="C4" s="4">
        <v>45201</v>
      </c>
      <c r="D4" s="4">
        <v>45202</v>
      </c>
      <c r="E4" s="4">
        <v>45203</v>
      </c>
      <c r="F4" s="4">
        <v>45204</v>
      </c>
      <c r="G4" s="4">
        <v>45205</v>
      </c>
      <c r="H4" s="4">
        <v>45206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DaysAndWeeks+DATE(CalendarYear,10,1)-WEEKDAY(DATE(CalendarYear,10,1),(WeekStart="M")+1)+8</f>
        <v>45207</v>
      </c>
      <c r="C6" s="4">
        <v>45208</v>
      </c>
      <c r="D6" s="4">
        <v>45209</v>
      </c>
      <c r="E6" s="4">
        <v>45210</v>
      </c>
      <c r="F6" s="4">
        <v>45211</v>
      </c>
      <c r="G6" s="4">
        <v>45212</v>
      </c>
      <c r="H6" s="4">
        <v>45213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DaysAndWeeks+DATE(CalendarYear,10,1)-WEEKDAY(DATE(CalendarYear,10,1),(WeekStart="M")+1)+15</f>
        <v>45214</v>
      </c>
      <c r="C8" s="4">
        <v>45215</v>
      </c>
      <c r="D8" s="4">
        <v>45216</v>
      </c>
      <c r="E8" s="4">
        <v>45217</v>
      </c>
      <c r="F8" s="4">
        <v>45218</v>
      </c>
      <c r="G8" s="4">
        <v>45219</v>
      </c>
      <c r="H8" s="4">
        <v>45220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DaysAndWeeks+DATE(CalendarYear,10,1)-WEEKDAY(DATE(CalendarYear,10,1),(WeekStart="M")+1)+22</f>
        <v>45221</v>
      </c>
      <c r="C10" s="4">
        <v>45222</v>
      </c>
      <c r="D10" s="4">
        <v>45223</v>
      </c>
      <c r="E10" s="4">
        <v>45224</v>
      </c>
      <c r="F10" s="4">
        <v>45225</v>
      </c>
      <c r="G10" s="4">
        <v>45226</v>
      </c>
      <c r="H10" s="4">
        <v>45227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DaysAndWeeks+DATE(CalendarYear,10,1)-WEEKDAY(DATE(CalendarYear,10,1),(WeekStart="M")+1)+29</f>
        <v>45228</v>
      </c>
      <c r="C12" s="4">
        <v>45229</v>
      </c>
      <c r="D12" s="4">
        <v>45230</v>
      </c>
      <c r="E12" s="4">
        <v>45231</v>
      </c>
      <c r="F12" s="4">
        <v>45232</v>
      </c>
      <c r="G12" s="4">
        <v>45233</v>
      </c>
      <c r="H12" s="4">
        <v>45234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DaysAndWeeks+DATE(CalendarYear,10,1)-WEEKDAY(DATE(CalendarYear,10,1),(WeekStart="M")+1)+36</f>
        <v>45235</v>
      </c>
      <c r="C14" s="4">
        <v>45236</v>
      </c>
      <c r="D14" s="4">
        <v>45237</v>
      </c>
      <c r="E14" s="4">
        <v>45238</v>
      </c>
      <c r="F14" s="4">
        <v>45239</v>
      </c>
      <c r="G14" s="4">
        <v>45240</v>
      </c>
      <c r="H14" s="4">
        <v>45241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5" priority="2">
      <formula>DAY(B4)&gt;8</formula>
    </cfRule>
  </conditionalFormatting>
  <conditionalFormatting sqref="B12:H15">
    <cfRule type="expression" dxfId="4" priority="1">
      <formula>AND(DAY(B12)&gt;=1,DAY(B12)&lt;=15)</formula>
    </cfRule>
  </conditionalFormatting>
  <hyperlinks>
    <hyperlink ref="D1" location="NOVEMBER!A1" tooltip="Navigation link to the next month" display="JULY -&gt;" xr:uid="{00000000-0004-0000-0900-000000000000}"/>
    <hyperlink ref="C1" location="SEPTEMBER!A1" tooltip="Navigation link to the previous month" display="&lt;- MAY" xr:uid="{00000000-0004-0000-09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 tint="-0.249977111117893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21</v>
      </c>
      <c r="D1" s="6" t="s">
        <v>22</v>
      </c>
      <c r="E1" s="1"/>
      <c r="F1" s="1"/>
      <c r="G1" s="1"/>
      <c r="H1" s="6"/>
    </row>
    <row r="2" spans="2:8" ht="45" customHeight="1" x14ac:dyDescent="0.15">
      <c r="B2" s="8" t="s">
        <v>10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DaysAndWeeks+DATE(CalendarYear,11,1)-WEEKDAY(DATE(CalendarYear,11,1),(WeekStart="M")+1)+1</f>
        <v>45228</v>
      </c>
      <c r="C4" s="4">
        <v>45229</v>
      </c>
      <c r="D4" s="4">
        <v>45230</v>
      </c>
      <c r="E4" s="4">
        <v>45231</v>
      </c>
      <c r="F4" s="4">
        <v>45232</v>
      </c>
      <c r="G4" s="4">
        <v>45233</v>
      </c>
      <c r="H4" s="4">
        <v>45234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DaysAndWeeks+DATE(CalendarYear,11,1)-WEEKDAY(DATE(CalendarYear,11,1),(WeekStart="M")+1)+8</f>
        <v>45235</v>
      </c>
      <c r="C6" s="4">
        <v>45236</v>
      </c>
      <c r="D6" s="4">
        <v>45237</v>
      </c>
      <c r="E6" s="4">
        <v>45238</v>
      </c>
      <c r="F6" s="4">
        <v>45239</v>
      </c>
      <c r="G6" s="4">
        <v>45240</v>
      </c>
      <c r="H6" s="4">
        <v>45241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DaysAndWeeks+DATE(CalendarYear,11,1)-WEEKDAY(DATE(CalendarYear,11,1),(WeekStart="M")+1)+15</f>
        <v>45242</v>
      </c>
      <c r="C8" s="4">
        <v>45243</v>
      </c>
      <c r="D8" s="4">
        <v>45244</v>
      </c>
      <c r="E8" s="4">
        <v>45245</v>
      </c>
      <c r="F8" s="4">
        <v>45246</v>
      </c>
      <c r="G8" s="4">
        <v>45247</v>
      </c>
      <c r="H8" s="4">
        <v>45248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DaysAndWeeks+DATE(CalendarYear,11,1)-WEEKDAY(DATE(CalendarYear,11,1),(WeekStart="M")+1)+22</f>
        <v>45249</v>
      </c>
      <c r="C10" s="4">
        <v>45250</v>
      </c>
      <c r="D10" s="4">
        <v>45251</v>
      </c>
      <c r="E10" s="4">
        <v>45252</v>
      </c>
      <c r="F10" s="4">
        <v>45253</v>
      </c>
      <c r="G10" s="4">
        <v>45254</v>
      </c>
      <c r="H10" s="4">
        <v>45255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DaysAndWeeks+DATE(CalendarYear,11,1)-WEEKDAY(DATE(CalendarYear,11,1),(WeekStart="M")+1)+29</f>
        <v>45256</v>
      </c>
      <c r="C12" s="4">
        <v>45257</v>
      </c>
      <c r="D12" s="4">
        <v>45258</v>
      </c>
      <c r="E12" s="4">
        <v>45259</v>
      </c>
      <c r="F12" s="4">
        <v>45260</v>
      </c>
      <c r="G12" s="4">
        <v>45261</v>
      </c>
      <c r="H12" s="4">
        <v>45262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DaysAndWeeks+DATE(CalendarYear,11,1)-WEEKDAY(DATE(CalendarYear,11,1),(WeekStart="M")+1)+36</f>
        <v>45263</v>
      </c>
      <c r="C14" s="4">
        <v>45264</v>
      </c>
      <c r="D14" s="4">
        <v>45265</v>
      </c>
      <c r="E14" s="4">
        <v>45266</v>
      </c>
      <c r="F14" s="4">
        <v>45267</v>
      </c>
      <c r="G14" s="4">
        <v>45268</v>
      </c>
      <c r="H14" s="4">
        <v>45269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3" priority="2">
      <formula>DAY(B4)&gt;8</formula>
    </cfRule>
  </conditionalFormatting>
  <conditionalFormatting sqref="B12:H15">
    <cfRule type="expression" dxfId="2" priority="1">
      <formula>AND(DAY(B12)&gt;=1,DAY(B12)&lt;=15)</formula>
    </cfRule>
  </conditionalFormatting>
  <hyperlinks>
    <hyperlink ref="D1" location="DECEMBER!A1" tooltip="Navigation link to the next month" display="DECEMBER -&gt;" xr:uid="{00000000-0004-0000-0A00-000000000000}"/>
    <hyperlink ref="C1" location="OCTOBER!A1" tooltip="Navigation link to the previous month" display="&lt;- OCTOBER" xr:uid="{00000000-0004-0000-0A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theme="9" tint="-0.499984740745262"/>
    <pageSetUpPr fitToPage="1"/>
  </sheetPr>
  <dimension ref="B1:H15"/>
  <sheetViews>
    <sheetView zoomScaleNormal="100" workbookViewId="0">
      <selection activeCell="D1" sqref="D1"/>
    </sheetView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20</v>
      </c>
      <c r="D1" s="6" t="s">
        <v>37</v>
      </c>
      <c r="E1" s="1"/>
      <c r="F1" s="1"/>
      <c r="G1" s="1"/>
      <c r="H1" s="6"/>
    </row>
    <row r="2" spans="2:8" ht="45" customHeight="1" x14ac:dyDescent="0.15">
      <c r="B2" s="8" t="s">
        <v>11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DaysAndWeeks+DATE(CalendarYear,12,1)-WEEKDAY(DATE(CalendarYear,12,1),(WeekStart="M")+1)+1</f>
        <v>45256</v>
      </c>
      <c r="C4" s="4">
        <v>45257</v>
      </c>
      <c r="D4" s="4">
        <v>45258</v>
      </c>
      <c r="E4" s="4">
        <v>45259</v>
      </c>
      <c r="F4" s="4">
        <v>45260</v>
      </c>
      <c r="G4" s="4">
        <v>45261</v>
      </c>
      <c r="H4" s="4">
        <v>45262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DaysAndWeeks+DATE(CalendarYear,12,1)-WEEKDAY(DATE(CalendarYear,12,1),(WeekStart="M")+1)+8</f>
        <v>45263</v>
      </c>
      <c r="C6" s="4">
        <v>45264</v>
      </c>
      <c r="D6" s="4">
        <v>45265</v>
      </c>
      <c r="E6" s="4">
        <v>45266</v>
      </c>
      <c r="F6" s="4">
        <v>45267</v>
      </c>
      <c r="G6" s="4">
        <v>45268</v>
      </c>
      <c r="H6" s="4">
        <v>45269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DaysAndWeeks+DATE(CalendarYear,12,1)-WEEKDAY(DATE(CalendarYear,12,1),(WeekStart="M")+1)+15</f>
        <v>45270</v>
      </c>
      <c r="C8" s="4">
        <v>45271</v>
      </c>
      <c r="D8" s="4">
        <v>45272</v>
      </c>
      <c r="E8" s="4">
        <v>45273</v>
      </c>
      <c r="F8" s="4">
        <v>45274</v>
      </c>
      <c r="G8" s="4">
        <v>45275</v>
      </c>
      <c r="H8" s="4">
        <v>45276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DaysAndWeeks+DATE(CalendarYear,12,1)-WEEKDAY(DATE(CalendarYear,12,1),(WeekStart="M")+1)+22</f>
        <v>45277</v>
      </c>
      <c r="C10" s="4">
        <v>45278</v>
      </c>
      <c r="D10" s="4">
        <v>45279</v>
      </c>
      <c r="E10" s="4">
        <v>45280</v>
      </c>
      <c r="F10" s="4">
        <v>45281</v>
      </c>
      <c r="G10" s="4">
        <v>45282</v>
      </c>
      <c r="H10" s="4">
        <v>45283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DaysAndWeeks+DATE(CalendarYear,12,1)-WEEKDAY(DATE(CalendarYear,12,1),(WeekStart="M")+1)+29</f>
        <v>45284</v>
      </c>
      <c r="C12" s="4">
        <v>45285</v>
      </c>
      <c r="D12" s="4">
        <v>45286</v>
      </c>
      <c r="E12" s="4">
        <v>45287</v>
      </c>
      <c r="F12" s="4">
        <v>45288</v>
      </c>
      <c r="G12" s="4">
        <v>45289</v>
      </c>
      <c r="H12" s="4">
        <v>45290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DaysAndWeeks+DATE(CalendarYear,12,1)-WEEKDAY(DATE(CalendarYear,12,1),(WeekStart="M")+1)+36</f>
        <v>45291</v>
      </c>
      <c r="C14" s="4">
        <v>45292</v>
      </c>
      <c r="D14" s="4">
        <v>45293</v>
      </c>
      <c r="E14" s="4">
        <v>45294</v>
      </c>
      <c r="F14" s="4">
        <v>45295</v>
      </c>
      <c r="G14" s="4">
        <v>45296</v>
      </c>
      <c r="H14" s="4">
        <v>45297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" priority="2">
      <formula>DAY(B4)&gt;8</formula>
    </cfRule>
  </conditionalFormatting>
  <conditionalFormatting sqref="B12:H15">
    <cfRule type="expression" dxfId="0" priority="1">
      <formula>AND(DAY(B12)&gt;=1,DAY(B12)&lt;=15)</formula>
    </cfRule>
  </conditionalFormatting>
  <hyperlinks>
    <hyperlink ref="C1" location="NOVEMBER!A1" tooltip="Navigation link to the previous month" display="&lt;- NOVEMBER" xr:uid="{00000000-0004-0000-0B00-000000000000}"/>
    <hyperlink ref="D1" location="JANUARY!A1" tooltip="Navigation link back to January" display="JANUARY -&gt;" xr:uid="{00000000-0004-0000-0B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0"/>
    <pageSetUpPr fitToPage="1"/>
  </sheetPr>
  <dimension ref="B1:H17"/>
  <sheetViews>
    <sheetView topLeftCell="A2" zoomScaleNormal="100" zoomScalePageLayoutView="150" workbookViewId="0">
      <selection activeCell="B23" sqref="B23"/>
    </sheetView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15" customHeight="1" x14ac:dyDescent="0.15">
      <c r="B1" s="9" t="s">
        <v>14</v>
      </c>
      <c r="C1" s="1"/>
      <c r="D1" s="1"/>
      <c r="E1" s="1"/>
      <c r="F1" s="1"/>
      <c r="G1" s="1"/>
      <c r="H1" s="1"/>
    </row>
    <row r="2" spans="2:8" ht="36" customHeight="1" x14ac:dyDescent="0.15">
      <c r="B2" s="10" t="s">
        <v>12</v>
      </c>
      <c r="C2" s="10">
        <v>2023</v>
      </c>
      <c r="D2" s="10" t="s">
        <v>13</v>
      </c>
      <c r="E2" s="17" t="s">
        <v>45</v>
      </c>
    </row>
    <row r="3" spans="2:8" ht="30" customHeight="1" x14ac:dyDescent="0.3">
      <c r="B3" s="7">
        <f>CalendarYear</f>
        <v>2023</v>
      </c>
      <c r="D3" s="6" t="s">
        <v>15</v>
      </c>
      <c r="E3" s="1"/>
      <c r="G3" s="6"/>
      <c r="H3" s="6"/>
    </row>
    <row r="4" spans="2:8" ht="45" customHeight="1" x14ac:dyDescent="0.15">
      <c r="B4" s="8" t="s">
        <v>2</v>
      </c>
      <c r="C4" s="8"/>
      <c r="D4" s="8"/>
      <c r="E4" s="8"/>
      <c r="F4" s="3"/>
    </row>
    <row r="5" spans="2:8" ht="18.75" customHeight="1" x14ac:dyDescent="0.15">
      <c r="B5" s="5" t="str">
        <f>WeekStart</f>
        <v>S</v>
      </c>
      <c r="C5" s="5" t="str">
        <f t="shared" ref="C5:H5" si="0">LEFT(TEXT(C6,"ddd"),1)</f>
        <v>M</v>
      </c>
      <c r="D5" s="5" t="str">
        <f t="shared" si="0"/>
        <v>T</v>
      </c>
      <c r="E5" s="5" t="str">
        <f t="shared" si="0"/>
        <v>W</v>
      </c>
      <c r="F5" s="5" t="str">
        <f t="shared" si="0"/>
        <v>T</v>
      </c>
      <c r="G5" s="5" t="str">
        <f t="shared" si="0"/>
        <v>F</v>
      </c>
      <c r="H5" s="5" t="str">
        <f t="shared" si="0"/>
        <v>S</v>
      </c>
    </row>
    <row r="6" spans="2:8" ht="16" customHeight="1" x14ac:dyDescent="0.15">
      <c r="B6" s="4">
        <f t="array" ref="B6:H6">DaysAndWeeks+DATE(CalendarYear,1,1)-WEEKDAY(DATE(CalendarYear,1,1),(WeekStart="M")+1)+1</f>
        <v>44927</v>
      </c>
      <c r="C6" s="4">
        <v>44928</v>
      </c>
      <c r="D6" s="4">
        <v>44929</v>
      </c>
      <c r="E6" s="4">
        <v>44930</v>
      </c>
      <c r="F6" s="4">
        <v>44931</v>
      </c>
      <c r="G6" s="4">
        <v>44932</v>
      </c>
      <c r="H6" s="4">
        <v>44933</v>
      </c>
    </row>
    <row r="7" spans="2:8" ht="55" customHeight="1" x14ac:dyDescent="0.15">
      <c r="B7" s="12" t="s">
        <v>44</v>
      </c>
      <c r="C7" s="16" t="s">
        <v>54</v>
      </c>
      <c r="D7" s="11"/>
      <c r="E7" s="11"/>
      <c r="F7" s="13"/>
      <c r="G7" s="15" t="s">
        <v>52</v>
      </c>
      <c r="H7" s="12"/>
    </row>
    <row r="8" spans="2:8" ht="15" customHeight="1" x14ac:dyDescent="0.15">
      <c r="B8" s="4">
        <f t="array" ref="B8:H8">DaysAndWeeks+DATE(CalendarYear,1,1)-WEEKDAY(DATE(CalendarYear,1,1),(WeekStart="M")+1)+8</f>
        <v>44934</v>
      </c>
      <c r="C8" s="4">
        <v>44935</v>
      </c>
      <c r="D8" s="4">
        <v>44936</v>
      </c>
      <c r="E8" s="4">
        <v>44937</v>
      </c>
      <c r="F8" s="4">
        <v>44938</v>
      </c>
      <c r="G8" s="4">
        <v>44939</v>
      </c>
      <c r="H8" s="4">
        <v>44940</v>
      </c>
    </row>
    <row r="9" spans="2:8" ht="56" customHeight="1" x14ac:dyDescent="0.15">
      <c r="B9" s="14" t="s">
        <v>49</v>
      </c>
      <c r="C9" s="15" t="s">
        <v>48</v>
      </c>
      <c r="D9" s="15" t="s">
        <v>51</v>
      </c>
      <c r="E9" s="11"/>
      <c r="F9" s="19" t="s">
        <v>50</v>
      </c>
      <c r="G9" s="15"/>
      <c r="H9" s="11"/>
    </row>
    <row r="10" spans="2:8" ht="15" customHeight="1" x14ac:dyDescent="0.15">
      <c r="B10" s="4">
        <f t="array" ref="B10:H10">DaysAndWeeks+DATE(CalendarYear,1,1)-WEEKDAY(DATE(CalendarYear,1,1),(WeekStart="M")+1)+15</f>
        <v>44941</v>
      </c>
      <c r="C10" s="4">
        <v>44942</v>
      </c>
      <c r="D10" s="4">
        <v>44943</v>
      </c>
      <c r="E10" s="4">
        <v>44944</v>
      </c>
      <c r="F10" s="4">
        <v>44945</v>
      </c>
      <c r="G10" s="4">
        <v>44946</v>
      </c>
      <c r="H10" s="4">
        <v>44947</v>
      </c>
    </row>
    <row r="11" spans="2:8" ht="57" customHeight="1" x14ac:dyDescent="0.15">
      <c r="B11" s="14" t="s">
        <v>38</v>
      </c>
      <c r="C11" s="16" t="s">
        <v>53</v>
      </c>
      <c r="D11" s="12" t="s">
        <v>46</v>
      </c>
      <c r="E11" s="12" t="s">
        <v>39</v>
      </c>
      <c r="F11" s="12" t="s">
        <v>41</v>
      </c>
      <c r="G11" s="12"/>
      <c r="H11" s="11"/>
    </row>
    <row r="12" spans="2:8" ht="15" customHeight="1" x14ac:dyDescent="0.15">
      <c r="B12" s="4">
        <f t="array" ref="B12:H12">DaysAndWeeks+DATE(CalendarYear,1,1)-WEEKDAY(DATE(CalendarYear,1,1),(WeekStart="M")+1)+22</f>
        <v>44948</v>
      </c>
      <c r="C12" s="4">
        <v>44949</v>
      </c>
      <c r="D12" s="4">
        <v>44950</v>
      </c>
      <c r="E12" s="4">
        <v>44951</v>
      </c>
      <c r="F12" s="4">
        <v>44952</v>
      </c>
      <c r="G12" s="4">
        <v>44953</v>
      </c>
      <c r="H12" s="4">
        <v>44954</v>
      </c>
    </row>
    <row r="13" spans="2:8" ht="59" customHeight="1" x14ac:dyDescent="0.15">
      <c r="B13" s="18" t="s">
        <v>38</v>
      </c>
      <c r="C13" s="12" t="s">
        <v>47</v>
      </c>
      <c r="D13" s="12" t="s">
        <v>40</v>
      </c>
      <c r="E13" s="12" t="s">
        <v>42</v>
      </c>
      <c r="F13" s="12"/>
      <c r="G13" s="12"/>
      <c r="H13" s="16" t="s">
        <v>43</v>
      </c>
    </row>
    <row r="14" spans="2:8" ht="15" customHeight="1" x14ac:dyDescent="0.15">
      <c r="B14" s="4">
        <f t="array" ref="B14:H14">DaysAndWeeks+DATE(CalendarYear,1,1)-WEEKDAY(DATE(CalendarYear,1,1),(WeekStart="M")+1)+29</f>
        <v>44955</v>
      </c>
      <c r="C14" s="4">
        <v>44956</v>
      </c>
      <c r="D14" s="4">
        <v>44957</v>
      </c>
      <c r="E14" s="4">
        <v>44958</v>
      </c>
      <c r="F14" s="4">
        <v>44959</v>
      </c>
      <c r="G14" s="4">
        <v>44960</v>
      </c>
      <c r="H14" s="4">
        <v>44961</v>
      </c>
    </row>
    <row r="15" spans="2:8" ht="39.75" customHeight="1" x14ac:dyDescent="0.15">
      <c r="B15" s="18" t="s">
        <v>38</v>
      </c>
      <c r="C15" s="11"/>
      <c r="D15" s="11"/>
      <c r="E15" s="11"/>
      <c r="F15" s="11"/>
      <c r="G15" s="11"/>
      <c r="H15" s="11"/>
    </row>
    <row r="16" spans="2:8" ht="15" customHeight="1" x14ac:dyDescent="0.15">
      <c r="B16" s="4">
        <f t="array" ref="B16:H16">DaysAndWeeks+DATE(CalendarYear,1,1)-WEEKDAY(DATE(CalendarYear,1,1),(WeekStart="M")+1)+36</f>
        <v>44962</v>
      </c>
      <c r="C16" s="4">
        <v>44963</v>
      </c>
      <c r="D16" s="4">
        <v>44964</v>
      </c>
      <c r="E16" s="4">
        <v>44965</v>
      </c>
      <c r="F16" s="4">
        <v>44966</v>
      </c>
      <c r="G16" s="4">
        <v>44967</v>
      </c>
      <c r="H16" s="4">
        <v>44968</v>
      </c>
    </row>
    <row r="17" spans="2:8" ht="39.75" customHeight="1" x14ac:dyDescent="0.15">
      <c r="B17" s="11"/>
      <c r="C17" s="11"/>
      <c r="D17" s="11"/>
      <c r="E17" s="11"/>
      <c r="F17" s="11"/>
      <c r="G17" s="11"/>
      <c r="H17" s="11"/>
    </row>
  </sheetData>
  <dataConsolidate/>
  <conditionalFormatting sqref="B6:G6">
    <cfRule type="expression" dxfId="23" priority="4">
      <formula>DAY(B6)&gt;8</formula>
    </cfRule>
  </conditionalFormatting>
  <conditionalFormatting sqref="B14:H17">
    <cfRule type="expression" dxfId="22" priority="2">
      <formula>AND(DAY(B14)&gt;=1,DAY(B14)&lt;=15)</formula>
    </cfRule>
  </conditionalFormatting>
  <dataValidations xWindow="40" yWindow="320" count="1">
    <dataValidation type="list" allowBlank="1" showInputMessage="1" showErrorMessage="1" error="Select a day from the entries in the list. Select CANCEL, then ALT+DOWN ARROW to pick from the dropdown list" sqref="E2" xr:uid="{00000000-0002-0000-0000-000000000000}">
      <formula1>"M,S"</formula1>
    </dataValidation>
  </dataValidations>
  <hyperlinks>
    <hyperlink ref="D3" location="FEBRUARY!A1" tooltip="Navigation link to the next month" display="FEBRUARY" xr:uid="{00000000-0004-0000-0000-000000000000}"/>
  </hyperlinks>
  <printOptions horizontalCentered="1"/>
  <pageMargins left="0.5" right="0.5" top="0.4" bottom="0.4" header="0.3" footer="0.3"/>
  <pageSetup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0" tint="-4.9989318521683403E-2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17</v>
      </c>
      <c r="D1" s="6" t="s">
        <v>16</v>
      </c>
      <c r="E1" s="1"/>
    </row>
    <row r="2" spans="2:8" ht="45" customHeight="1" x14ac:dyDescent="0.15">
      <c r="B2" s="8" t="s">
        <v>1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DaysAndWeeks+DATE(CalendarYear,2,1)-WEEKDAY(DATE(CalendarYear,2,1),(WeekStart="M")+1)+1</f>
        <v>44955</v>
      </c>
      <c r="C4" s="4">
        <v>44956</v>
      </c>
      <c r="D4" s="4">
        <v>44957</v>
      </c>
      <c r="E4" s="4">
        <v>44958</v>
      </c>
      <c r="F4" s="4">
        <v>44959</v>
      </c>
      <c r="G4" s="4">
        <v>44960</v>
      </c>
      <c r="H4" s="4">
        <v>44961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DaysAndWeeks+DATE(CalendarYear,2,1)-WEEKDAY(DATE(CalendarYear,2,1),(WeekStart="M")+1)+8</f>
        <v>44962</v>
      </c>
      <c r="C6" s="4">
        <v>44963</v>
      </c>
      <c r="D6" s="4">
        <v>44964</v>
      </c>
      <c r="E6" s="4">
        <v>44965</v>
      </c>
      <c r="F6" s="4">
        <v>44966</v>
      </c>
      <c r="G6" s="4">
        <v>44967</v>
      </c>
      <c r="H6" s="4">
        <v>44968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DaysAndWeeks+DATE(CalendarYear,2,1)-WEEKDAY(DATE(CalendarYear,2,1),(WeekStart="M")+1)+15</f>
        <v>44969</v>
      </c>
      <c r="C8" s="4">
        <v>44970</v>
      </c>
      <c r="D8" s="4">
        <v>44971</v>
      </c>
      <c r="E8" s="4">
        <v>44972</v>
      </c>
      <c r="F8" s="4">
        <v>44973</v>
      </c>
      <c r="G8" s="4">
        <v>44974</v>
      </c>
      <c r="H8" s="4">
        <v>44975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DaysAndWeeks+DATE(CalendarYear,2,1)-WEEKDAY(DATE(CalendarYear,2,1),(WeekStart="M")+1)+22</f>
        <v>44976</v>
      </c>
      <c r="C10" s="4">
        <v>44977</v>
      </c>
      <c r="D10" s="4">
        <v>44978</v>
      </c>
      <c r="E10" s="4">
        <v>44979</v>
      </c>
      <c r="F10" s="4">
        <v>44980</v>
      </c>
      <c r="G10" s="4">
        <v>44981</v>
      </c>
      <c r="H10" s="4">
        <v>44982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DaysAndWeeks+DATE(CalendarYear,2,1)-WEEKDAY(DATE(CalendarYear,2,1),(WeekStart="M")+1)+29</f>
        <v>44983</v>
      </c>
      <c r="C12" s="4">
        <v>44984</v>
      </c>
      <c r="D12" s="4">
        <v>44985</v>
      </c>
      <c r="E12" s="4">
        <v>44986</v>
      </c>
      <c r="F12" s="4">
        <v>44987</v>
      </c>
      <c r="G12" s="4">
        <v>44988</v>
      </c>
      <c r="H12" s="4">
        <v>44989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DaysAndWeeks+DATE(CalendarYear,2,1)-WEEKDAY(DATE(CalendarYear,2,1),(WeekStart="M")+1)+36</f>
        <v>44990</v>
      </c>
      <c r="C14" s="4">
        <v>44991</v>
      </c>
      <c r="D14" s="4">
        <v>44992</v>
      </c>
      <c r="E14" s="4">
        <v>44993</v>
      </c>
      <c r="F14" s="4">
        <v>44994</v>
      </c>
      <c r="G14" s="4">
        <v>44995</v>
      </c>
      <c r="H14" s="4">
        <v>44996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21" priority="2">
      <formula>DAY(B4)&gt;8</formula>
    </cfRule>
  </conditionalFormatting>
  <conditionalFormatting sqref="B12:H15">
    <cfRule type="expression" dxfId="20" priority="1">
      <formula>AND(DAY(B12)&gt;=1,DAY(B12)&lt;=15)</formula>
    </cfRule>
  </conditionalFormatting>
  <hyperlinks>
    <hyperlink ref="D1" location="MARCH!A1" tooltip="Navigation link to the next month" display="MARCH" xr:uid="{00000000-0004-0000-0100-000000000000}"/>
    <hyperlink ref="C1" location="JANUARY!A1" tooltip="Navigation link to the previous month" display="JANUARY" xr:uid="{00000000-0004-0000-01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0" tint="-0.14999847407452621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19</v>
      </c>
      <c r="D1" s="6" t="s">
        <v>18</v>
      </c>
      <c r="E1" s="1"/>
      <c r="F1" s="1"/>
      <c r="G1" s="1"/>
      <c r="H1" s="6"/>
    </row>
    <row r="2" spans="2:8" ht="45" customHeight="1" x14ac:dyDescent="0.15">
      <c r="B2" s="8" t="s">
        <v>3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DaysAndWeeks+DATE(CalendarYear,3,1)-WEEKDAY(DATE(CalendarYear,3,1),(WeekStart="M")+1)+1</f>
        <v>44983</v>
      </c>
      <c r="C4" s="4">
        <v>44984</v>
      </c>
      <c r="D4" s="4">
        <v>44985</v>
      </c>
      <c r="E4" s="4">
        <v>44986</v>
      </c>
      <c r="F4" s="4">
        <v>44987</v>
      </c>
      <c r="G4" s="4">
        <v>44988</v>
      </c>
      <c r="H4" s="4">
        <v>44989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DaysAndWeeks+DATE(CalendarYear,3,1)-WEEKDAY(DATE(CalendarYear,3,1),(WeekStart="M")+1)+8</f>
        <v>44990</v>
      </c>
      <c r="C6" s="4">
        <v>44991</v>
      </c>
      <c r="D6" s="4">
        <v>44992</v>
      </c>
      <c r="E6" s="4">
        <v>44993</v>
      </c>
      <c r="F6" s="4">
        <v>44994</v>
      </c>
      <c r="G6" s="4">
        <v>44995</v>
      </c>
      <c r="H6" s="4">
        <v>44996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DaysAndWeeks+DATE(CalendarYear,3,1)-WEEKDAY(DATE(CalendarYear,3,1),(WeekStart="M")+1)+15</f>
        <v>44997</v>
      </c>
      <c r="C8" s="4">
        <v>44998</v>
      </c>
      <c r="D8" s="4">
        <v>44999</v>
      </c>
      <c r="E8" s="4">
        <v>45000</v>
      </c>
      <c r="F8" s="4">
        <v>45001</v>
      </c>
      <c r="G8" s="4">
        <v>45002</v>
      </c>
      <c r="H8" s="4">
        <v>45003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DaysAndWeeks+DATE(CalendarYear,3,1)-WEEKDAY(DATE(CalendarYear,3,1),(WeekStart="M")+1)+22</f>
        <v>45004</v>
      </c>
      <c r="C10" s="4">
        <v>45005</v>
      </c>
      <c r="D10" s="4">
        <v>45006</v>
      </c>
      <c r="E10" s="4">
        <v>45007</v>
      </c>
      <c r="F10" s="4">
        <v>45008</v>
      </c>
      <c r="G10" s="4">
        <v>45009</v>
      </c>
      <c r="H10" s="4">
        <v>45010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DaysAndWeeks+DATE(CalendarYear,3,1)-WEEKDAY(DATE(CalendarYear,3,1),(WeekStart="M")+1)+29</f>
        <v>45011</v>
      </c>
      <c r="C12" s="4">
        <v>45012</v>
      </c>
      <c r="D12" s="4">
        <v>45013</v>
      </c>
      <c r="E12" s="4">
        <v>45014</v>
      </c>
      <c r="F12" s="4">
        <v>45015</v>
      </c>
      <c r="G12" s="4">
        <v>45016</v>
      </c>
      <c r="H12" s="4">
        <v>45017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DaysAndWeeks+DATE(CalendarYear,3,1)-WEEKDAY(DATE(CalendarYear,3,1),(WeekStart="M")+1)+36</f>
        <v>45018</v>
      </c>
      <c r="C14" s="4">
        <v>45019</v>
      </c>
      <c r="D14" s="4">
        <v>45020</v>
      </c>
      <c r="E14" s="4">
        <v>45021</v>
      </c>
      <c r="F14" s="4">
        <v>45022</v>
      </c>
      <c r="G14" s="4">
        <v>45023</v>
      </c>
      <c r="H14" s="4">
        <v>45024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9" priority="2">
      <formula>DAY(B4)&gt;8</formula>
    </cfRule>
  </conditionalFormatting>
  <conditionalFormatting sqref="B12:H15">
    <cfRule type="expression" dxfId="18" priority="1">
      <formula>AND(DAY(B12)&gt;=1,DAY(B12)&lt;=15)</formula>
    </cfRule>
  </conditionalFormatting>
  <hyperlinks>
    <hyperlink ref="D1" location="APRIL!A1" tooltip="Navigation link to the next month" display="APRIL -&gt;" xr:uid="{00000000-0004-0000-0200-000000000000}"/>
    <hyperlink ref="C1" location="FEBRUARY!A1" tooltip="Navigation link to the previous month" display="&lt;- FEBRUARY" xr:uid="{00000000-0004-0000-02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0" tint="-0.249977111117893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23</v>
      </c>
      <c r="D1" s="6" t="s">
        <v>24</v>
      </c>
      <c r="E1" s="1"/>
      <c r="F1" s="1"/>
      <c r="G1" s="1"/>
      <c r="H1" s="6"/>
    </row>
    <row r="2" spans="2:8" ht="45" customHeight="1" x14ac:dyDescent="0.15">
      <c r="B2" s="8" t="s">
        <v>4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DaysAndWeeks+DATE(CalendarYear,4,1)-WEEKDAY(DATE(CalendarYear,4,1),(WeekStart="M")+1)+1</f>
        <v>45011</v>
      </c>
      <c r="C4" s="4">
        <v>45012</v>
      </c>
      <c r="D4" s="4">
        <v>45013</v>
      </c>
      <c r="E4" s="4">
        <v>45014</v>
      </c>
      <c r="F4" s="4">
        <v>45015</v>
      </c>
      <c r="G4" s="4">
        <v>45016</v>
      </c>
      <c r="H4" s="4">
        <v>45017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DaysAndWeeks+DATE(CalendarYear,4,1)-WEEKDAY(DATE(CalendarYear,4,1),(WeekStart="M")+1)+8</f>
        <v>45018</v>
      </c>
      <c r="C6" s="4">
        <v>45019</v>
      </c>
      <c r="D6" s="4">
        <v>45020</v>
      </c>
      <c r="E6" s="4">
        <v>45021</v>
      </c>
      <c r="F6" s="4">
        <v>45022</v>
      </c>
      <c r="G6" s="4">
        <v>45023</v>
      </c>
      <c r="H6" s="4">
        <v>45024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DaysAndWeeks+DATE(CalendarYear,4,1)-WEEKDAY(DATE(CalendarYear,4,1),(WeekStart="M")+1)+15</f>
        <v>45025</v>
      </c>
      <c r="C8" s="4">
        <v>45026</v>
      </c>
      <c r="D8" s="4">
        <v>45027</v>
      </c>
      <c r="E8" s="4">
        <v>45028</v>
      </c>
      <c r="F8" s="4">
        <v>45029</v>
      </c>
      <c r="G8" s="4">
        <v>45030</v>
      </c>
      <c r="H8" s="4">
        <v>45031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DaysAndWeeks+DATE(CalendarYear,4,1)-WEEKDAY(DATE(CalendarYear,4,1),(WeekStart="M")+1)+22</f>
        <v>45032</v>
      </c>
      <c r="C10" s="4">
        <v>45033</v>
      </c>
      <c r="D10" s="4">
        <v>45034</v>
      </c>
      <c r="E10" s="4">
        <v>45035</v>
      </c>
      <c r="F10" s="4">
        <v>45036</v>
      </c>
      <c r="G10" s="4">
        <v>45037</v>
      </c>
      <c r="H10" s="4">
        <v>45038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DaysAndWeeks+DATE(CalendarYear,4,1)-WEEKDAY(DATE(CalendarYear,4,1),(WeekStart="M")+1)+29</f>
        <v>45039</v>
      </c>
      <c r="C12" s="4">
        <v>45040</v>
      </c>
      <c r="D12" s="4">
        <v>45041</v>
      </c>
      <c r="E12" s="4">
        <v>45042</v>
      </c>
      <c r="F12" s="4">
        <v>45043</v>
      </c>
      <c r="G12" s="4">
        <v>45044</v>
      </c>
      <c r="H12" s="4">
        <v>45045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DaysAndWeeks+DATE(CalendarYear,4,1)-WEEKDAY(DATE(CalendarYear,4,1),(WeekStart="M")+1)+36</f>
        <v>45046</v>
      </c>
      <c r="C14" s="4">
        <v>45047</v>
      </c>
      <c r="D14" s="4">
        <v>45048</v>
      </c>
      <c r="E14" s="4">
        <v>45049</v>
      </c>
      <c r="F14" s="4">
        <v>45050</v>
      </c>
      <c r="G14" s="4">
        <v>45051</v>
      </c>
      <c r="H14" s="4">
        <v>45052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7" priority="2">
      <formula>DAY(B4)&gt;8</formula>
    </cfRule>
  </conditionalFormatting>
  <conditionalFormatting sqref="B12:H15">
    <cfRule type="expression" dxfId="16" priority="1">
      <formula>AND(DAY(B12)&gt;=1,DAY(B12)&lt;=15)</formula>
    </cfRule>
  </conditionalFormatting>
  <hyperlinks>
    <hyperlink ref="D1" location="MAY!A1" tooltip="Navigation link to the next month" display="MAY -&gt;" xr:uid="{00000000-0004-0000-0300-000000000000}"/>
    <hyperlink ref="C1" location="MARCH!A1" tooltip="Navigation link to the previous month" display="&lt;- MARCH" xr:uid="{00000000-0004-0000-03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0" tint="-0.34998626667073579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25</v>
      </c>
      <c r="D1" s="6" t="s">
        <v>26</v>
      </c>
      <c r="E1" s="1"/>
      <c r="F1" s="1"/>
      <c r="G1" s="1"/>
      <c r="H1" s="6"/>
    </row>
    <row r="2" spans="2:8" ht="45" customHeight="1" x14ac:dyDescent="0.15">
      <c r="B2" s="8" t="s">
        <v>0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DaysAndWeeks+DATE(CalendarYear,5,1)-WEEKDAY(DATE(CalendarYear,5,1),(WeekStart="M")+1)+1</f>
        <v>45046</v>
      </c>
      <c r="C4" s="4">
        <v>45047</v>
      </c>
      <c r="D4" s="4">
        <v>45048</v>
      </c>
      <c r="E4" s="4">
        <v>45049</v>
      </c>
      <c r="F4" s="4">
        <v>45050</v>
      </c>
      <c r="G4" s="4">
        <v>45051</v>
      </c>
      <c r="H4" s="4">
        <v>45052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DaysAndWeeks+DATE(CalendarYear,5,1)-WEEKDAY(DATE(CalendarYear,5,1),(WeekStart="M")+1)+8</f>
        <v>45053</v>
      </c>
      <c r="C6" s="4">
        <v>45054</v>
      </c>
      <c r="D6" s="4">
        <v>45055</v>
      </c>
      <c r="E6" s="4">
        <v>45056</v>
      </c>
      <c r="F6" s="4">
        <v>45057</v>
      </c>
      <c r="G6" s="4">
        <v>45058</v>
      </c>
      <c r="H6" s="4">
        <v>45059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DaysAndWeeks+DATE(CalendarYear,5,1)-WEEKDAY(DATE(CalendarYear,5,1),(WeekStart="M")+1)+15</f>
        <v>45060</v>
      </c>
      <c r="C8" s="4">
        <v>45061</v>
      </c>
      <c r="D8" s="4">
        <v>45062</v>
      </c>
      <c r="E8" s="4">
        <v>45063</v>
      </c>
      <c r="F8" s="4">
        <v>45064</v>
      </c>
      <c r="G8" s="4">
        <v>45065</v>
      </c>
      <c r="H8" s="4">
        <v>45066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DaysAndWeeks+DATE(CalendarYear,5,1)-WEEKDAY(DATE(CalendarYear,5,1),(WeekStart="M")+1)+22</f>
        <v>45067</v>
      </c>
      <c r="C10" s="4">
        <v>45068</v>
      </c>
      <c r="D10" s="4">
        <v>45069</v>
      </c>
      <c r="E10" s="4">
        <v>45070</v>
      </c>
      <c r="F10" s="4">
        <v>45071</v>
      </c>
      <c r="G10" s="4">
        <v>45072</v>
      </c>
      <c r="H10" s="4">
        <v>45073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DaysAndWeeks+DATE(CalendarYear,5,1)-WEEKDAY(DATE(CalendarYear,5,1),(WeekStart="M")+1)+29</f>
        <v>45074</v>
      </c>
      <c r="C12" s="4">
        <v>45075</v>
      </c>
      <c r="D12" s="4">
        <v>45076</v>
      </c>
      <c r="E12" s="4">
        <v>45077</v>
      </c>
      <c r="F12" s="4">
        <v>45078</v>
      </c>
      <c r="G12" s="4">
        <v>45079</v>
      </c>
      <c r="H12" s="4">
        <v>45080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DaysAndWeeks+DATE(CalendarYear,5,1)-WEEKDAY(DATE(CalendarYear,5,1),(WeekStart="M")+1)+36</f>
        <v>45081</v>
      </c>
      <c r="C14" s="4">
        <v>45082</v>
      </c>
      <c r="D14" s="4">
        <v>45083</v>
      </c>
      <c r="E14" s="4">
        <v>45084</v>
      </c>
      <c r="F14" s="4">
        <v>45085</v>
      </c>
      <c r="G14" s="4">
        <v>45086</v>
      </c>
      <c r="H14" s="4">
        <v>45087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5" priority="2">
      <formula>DAY(B4)&gt;8</formula>
    </cfRule>
  </conditionalFormatting>
  <conditionalFormatting sqref="B12:H15">
    <cfRule type="expression" dxfId="14" priority="1">
      <formula>AND(DAY(B12)&gt;=1,DAY(B12)&lt;=15)</formula>
    </cfRule>
  </conditionalFormatting>
  <hyperlinks>
    <hyperlink ref="D1" location="JUNE!A1" tooltip="Navigation link to the next month" display="JUNE -&gt;" xr:uid="{00000000-0004-0000-0400-000000000000}"/>
    <hyperlink ref="C1" location="APRIL!A1" tooltip="Navigation link to the previous month" display="&lt;- APRIL" xr:uid="{00000000-0004-0000-04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0" tint="-0.499984740745262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27</v>
      </c>
      <c r="D1" s="6" t="s">
        <v>28</v>
      </c>
      <c r="E1" s="1"/>
      <c r="F1" s="1"/>
      <c r="G1" s="1"/>
      <c r="H1" s="6"/>
    </row>
    <row r="2" spans="2:8" ht="45" customHeight="1" x14ac:dyDescent="0.15">
      <c r="B2" s="8" t="s">
        <v>5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DaysAndWeeks+DATE(CalendarYear,6,1)-WEEKDAY(DATE(CalendarYear,6,1),(WeekStart="M")+1)+1</f>
        <v>45074</v>
      </c>
      <c r="C4" s="4">
        <v>45075</v>
      </c>
      <c r="D4" s="4">
        <v>45076</v>
      </c>
      <c r="E4" s="4">
        <v>45077</v>
      </c>
      <c r="F4" s="4">
        <v>45078</v>
      </c>
      <c r="G4" s="4">
        <v>45079</v>
      </c>
      <c r="H4" s="4">
        <v>45080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DaysAndWeeks+DATE(CalendarYear,6,1)-WEEKDAY(DATE(CalendarYear,6,1),(WeekStart="M")+1)+8</f>
        <v>45081</v>
      </c>
      <c r="C6" s="4">
        <v>45082</v>
      </c>
      <c r="D6" s="4">
        <v>45083</v>
      </c>
      <c r="E6" s="4">
        <v>45084</v>
      </c>
      <c r="F6" s="4">
        <v>45085</v>
      </c>
      <c r="G6" s="4">
        <v>45086</v>
      </c>
      <c r="H6" s="4">
        <v>45087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DaysAndWeeks+DATE(CalendarYear,6,1)-WEEKDAY(DATE(CalendarYear,6,1),(WeekStart="M")+1)+15</f>
        <v>45088</v>
      </c>
      <c r="C8" s="4">
        <v>45089</v>
      </c>
      <c r="D8" s="4">
        <v>45090</v>
      </c>
      <c r="E8" s="4">
        <v>45091</v>
      </c>
      <c r="F8" s="4">
        <v>45092</v>
      </c>
      <c r="G8" s="4">
        <v>45093</v>
      </c>
      <c r="H8" s="4">
        <v>45094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DaysAndWeeks+DATE(CalendarYear,6,1)-WEEKDAY(DATE(CalendarYear,6,1),(WeekStart="M")+1)+22</f>
        <v>45095</v>
      </c>
      <c r="C10" s="4">
        <v>45096</v>
      </c>
      <c r="D10" s="4">
        <v>45097</v>
      </c>
      <c r="E10" s="4">
        <v>45098</v>
      </c>
      <c r="F10" s="4">
        <v>45099</v>
      </c>
      <c r="G10" s="4">
        <v>45100</v>
      </c>
      <c r="H10" s="4">
        <v>45101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DaysAndWeeks+DATE(CalendarYear,6,1)-WEEKDAY(DATE(CalendarYear,6,1),(WeekStart="M")+1)+29</f>
        <v>45102</v>
      </c>
      <c r="C12" s="4">
        <v>45103</v>
      </c>
      <c r="D12" s="4">
        <v>45104</v>
      </c>
      <c r="E12" s="4">
        <v>45105</v>
      </c>
      <c r="F12" s="4">
        <v>45106</v>
      </c>
      <c r="G12" s="4">
        <v>45107</v>
      </c>
      <c r="H12" s="4">
        <v>45108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DaysAndWeeks+DATE(CalendarYear,6,1)-WEEKDAY(DATE(CalendarYear,6,1),(WeekStart="M")+1)+36</f>
        <v>45109</v>
      </c>
      <c r="C14" s="4">
        <v>45110</v>
      </c>
      <c r="D14" s="4">
        <v>45111</v>
      </c>
      <c r="E14" s="4">
        <v>45112</v>
      </c>
      <c r="F14" s="4">
        <v>45113</v>
      </c>
      <c r="G14" s="4">
        <v>45114</v>
      </c>
      <c r="H14" s="4">
        <v>45115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3" priority="2">
      <formula>DAY(B4)&gt;8</formula>
    </cfRule>
  </conditionalFormatting>
  <conditionalFormatting sqref="B12:H15">
    <cfRule type="expression" dxfId="12" priority="1">
      <formula>AND(DAY(B12)&gt;=1,DAY(B12)&lt;=15)</formula>
    </cfRule>
  </conditionalFormatting>
  <hyperlinks>
    <hyperlink ref="D1" location="JULY!A1" tooltip="Navigation link to the next month" display="JULY -&gt;" xr:uid="{00000000-0004-0000-0500-000000000000}"/>
    <hyperlink ref="C1" location="MAY!A1" tooltip="Navigation link to the previous month" display="&lt;- MAY" xr:uid="{00000000-0004-0000-05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-0.499984740745262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29</v>
      </c>
      <c r="D1" s="6" t="s">
        <v>30</v>
      </c>
      <c r="E1" s="1"/>
      <c r="F1" s="1"/>
      <c r="G1" s="1"/>
      <c r="H1" s="6"/>
    </row>
    <row r="2" spans="2:8" ht="45" customHeight="1" x14ac:dyDescent="0.15">
      <c r="B2" s="8" t="s">
        <v>6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DaysAndWeeks+DATE(CalendarYear,7,1)-WEEKDAY(DATE(CalendarYear,7,1),(WeekStart="M")+1)+1</f>
        <v>45102</v>
      </c>
      <c r="C4" s="4">
        <v>45103</v>
      </c>
      <c r="D4" s="4">
        <v>45104</v>
      </c>
      <c r="E4" s="4">
        <v>45105</v>
      </c>
      <c r="F4" s="4">
        <v>45106</v>
      </c>
      <c r="G4" s="4">
        <v>45107</v>
      </c>
      <c r="H4" s="4">
        <v>45108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DaysAndWeeks+DATE(CalendarYear,7,1)-WEEKDAY(DATE(CalendarYear,7,1),(WeekStart="M")+1)+8</f>
        <v>45109</v>
      </c>
      <c r="C6" s="4">
        <v>45110</v>
      </c>
      <c r="D6" s="4">
        <v>45111</v>
      </c>
      <c r="E6" s="4">
        <v>45112</v>
      </c>
      <c r="F6" s="4">
        <v>45113</v>
      </c>
      <c r="G6" s="4">
        <v>45114</v>
      </c>
      <c r="H6" s="4">
        <v>45115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DaysAndWeeks+DATE(CalendarYear,7,1)-WEEKDAY(DATE(CalendarYear,7,1),(WeekStart="M")+1)+15</f>
        <v>45116</v>
      </c>
      <c r="C8" s="4">
        <v>45117</v>
      </c>
      <c r="D8" s="4">
        <v>45118</v>
      </c>
      <c r="E8" s="4">
        <v>45119</v>
      </c>
      <c r="F8" s="4">
        <v>45120</v>
      </c>
      <c r="G8" s="4">
        <v>45121</v>
      </c>
      <c r="H8" s="4">
        <v>45122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DaysAndWeeks+DATE(CalendarYear,7,1)-WEEKDAY(DATE(CalendarYear,7,1),(WeekStart="M")+1)+22</f>
        <v>45123</v>
      </c>
      <c r="C10" s="4">
        <v>45124</v>
      </c>
      <c r="D10" s="4">
        <v>45125</v>
      </c>
      <c r="E10" s="4">
        <v>45126</v>
      </c>
      <c r="F10" s="4">
        <v>45127</v>
      </c>
      <c r="G10" s="4">
        <v>45128</v>
      </c>
      <c r="H10" s="4">
        <v>45129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DaysAndWeeks+DATE(CalendarYear,7,1)-WEEKDAY(DATE(CalendarYear,7,1),(WeekStart="M")+1)+29</f>
        <v>45130</v>
      </c>
      <c r="C12" s="4">
        <v>45131</v>
      </c>
      <c r="D12" s="4">
        <v>45132</v>
      </c>
      <c r="E12" s="4">
        <v>45133</v>
      </c>
      <c r="F12" s="4">
        <v>45134</v>
      </c>
      <c r="G12" s="4">
        <v>45135</v>
      </c>
      <c r="H12" s="4">
        <v>45136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2"/>
    </row>
    <row r="14" spans="2:8" ht="15" customHeight="1" x14ac:dyDescent="0.15">
      <c r="B14" s="4">
        <f t="array" ref="B14:H14">DaysAndWeeks+DATE(CalendarYear,7,1)-WEEKDAY(DATE(CalendarYear,7,1),(WeekStart="M")+1)+36</f>
        <v>45137</v>
      </c>
      <c r="C14" s="4">
        <v>45138</v>
      </c>
      <c r="D14" s="4">
        <v>45139</v>
      </c>
      <c r="E14" s="4">
        <v>45140</v>
      </c>
      <c r="F14" s="4">
        <v>45141</v>
      </c>
      <c r="G14" s="4">
        <v>45142</v>
      </c>
      <c r="H14" s="4">
        <v>45143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11" priority="2">
      <formula>DAY(B4)&gt;8</formula>
    </cfRule>
  </conditionalFormatting>
  <conditionalFormatting sqref="B12:H15">
    <cfRule type="expression" dxfId="10" priority="1">
      <formula>AND(DAY(B12)&gt;=1,DAY(B12)&lt;=15)</formula>
    </cfRule>
  </conditionalFormatting>
  <hyperlinks>
    <hyperlink ref="D1" location="AUGUST!A1" tooltip="Navigation link to the next month" display="JULY -&gt;" xr:uid="{00000000-0004-0000-0600-000000000000}"/>
    <hyperlink ref="C1" location="JUNE!A1" tooltip="Navigation link to the previous month" display="&lt;- MAY" xr:uid="{00000000-0004-0000-06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4" tint="-0.249977111117893"/>
    <pageSetUpPr fitToPage="1"/>
  </sheetPr>
  <dimension ref="B1:H15"/>
  <sheetViews>
    <sheetView zoomScaleNormal="100" workbookViewId="0"/>
  </sheetViews>
  <sheetFormatPr baseColWidth="10" defaultColWidth="8.83203125" defaultRowHeight="14" x14ac:dyDescent="0.15"/>
  <cols>
    <col min="1" max="1" width="2.83203125" customWidth="1"/>
    <col min="2" max="8" width="13.83203125" customWidth="1"/>
  </cols>
  <sheetData>
    <row r="1" spans="2:8" ht="30" customHeight="1" x14ac:dyDescent="0.3">
      <c r="B1" s="7">
        <f>CalendarYear</f>
        <v>2023</v>
      </c>
      <c r="C1" s="6" t="s">
        <v>31</v>
      </c>
      <c r="D1" s="6" t="s">
        <v>32</v>
      </c>
      <c r="E1" s="1"/>
      <c r="F1" s="1"/>
      <c r="G1" s="1"/>
      <c r="H1" s="6"/>
    </row>
    <row r="2" spans="2:8" ht="45" customHeight="1" x14ac:dyDescent="0.15">
      <c r="B2" s="8" t="s">
        <v>7</v>
      </c>
      <c r="C2" s="8"/>
      <c r="D2" s="8"/>
      <c r="E2" s="8"/>
      <c r="F2" s="3"/>
    </row>
    <row r="3" spans="2:8" ht="18.75" customHeight="1" x14ac:dyDescent="0.15">
      <c r="B3" s="5" t="str">
        <f>WeekStart</f>
        <v>S</v>
      </c>
      <c r="C3" s="5" t="str">
        <f t="shared" ref="C3:H3" si="0">LEFT(TEXT(C4,"ddd"),1)</f>
        <v>M</v>
      </c>
      <c r="D3" s="5" t="str">
        <f t="shared" si="0"/>
        <v>T</v>
      </c>
      <c r="E3" s="5" t="str">
        <f t="shared" si="0"/>
        <v>W</v>
      </c>
      <c r="F3" s="5" t="str">
        <f t="shared" si="0"/>
        <v>T</v>
      </c>
      <c r="G3" s="5" t="str">
        <f t="shared" si="0"/>
        <v>F</v>
      </c>
      <c r="H3" s="5" t="str">
        <f t="shared" si="0"/>
        <v>S</v>
      </c>
    </row>
    <row r="4" spans="2:8" ht="16.5" customHeight="1" x14ac:dyDescent="0.15">
      <c r="B4" s="4">
        <f t="array" ref="B4:H4">DaysAndWeeks+DATE(CalendarYear,8,1)-WEEKDAY(DATE(CalendarYear,8,1),(WeekStart="M")+1)+1</f>
        <v>45137</v>
      </c>
      <c r="C4" s="4">
        <v>45138</v>
      </c>
      <c r="D4" s="4">
        <v>45139</v>
      </c>
      <c r="E4" s="4">
        <v>45140</v>
      </c>
      <c r="F4" s="4">
        <v>45141</v>
      </c>
      <c r="G4" s="4">
        <v>45142</v>
      </c>
      <c r="H4" s="4">
        <v>45143</v>
      </c>
    </row>
    <row r="5" spans="2:8" ht="39.75" customHeight="1" x14ac:dyDescent="0.15">
      <c r="B5" s="11"/>
      <c r="C5" s="11"/>
      <c r="D5" s="11"/>
      <c r="E5" s="11"/>
      <c r="F5" s="11"/>
      <c r="G5" s="11"/>
      <c r="H5" s="11"/>
    </row>
    <row r="6" spans="2:8" ht="15" customHeight="1" x14ac:dyDescent="0.15">
      <c r="B6" s="4">
        <f t="array" ref="B6:H6">DaysAndWeeks+DATE(CalendarYear,8,1)-WEEKDAY(DATE(CalendarYear,8,1),(WeekStart="M")+1)+8</f>
        <v>45144</v>
      </c>
      <c r="C6" s="4">
        <v>45145</v>
      </c>
      <c r="D6" s="4">
        <v>45146</v>
      </c>
      <c r="E6" s="4">
        <v>45147</v>
      </c>
      <c r="F6" s="4">
        <v>45148</v>
      </c>
      <c r="G6" s="4">
        <v>45149</v>
      </c>
      <c r="H6" s="4">
        <v>45150</v>
      </c>
    </row>
    <row r="7" spans="2:8" ht="39.75" customHeight="1" x14ac:dyDescent="0.15">
      <c r="B7" s="11"/>
      <c r="C7" s="11"/>
      <c r="D7" s="11"/>
      <c r="E7" s="11"/>
      <c r="F7" s="11"/>
      <c r="G7" s="11"/>
      <c r="H7" s="11"/>
    </row>
    <row r="8" spans="2:8" ht="15" customHeight="1" x14ac:dyDescent="0.15">
      <c r="B8" s="4">
        <f t="array" ref="B8:H8">DaysAndWeeks+DATE(CalendarYear,8,1)-WEEKDAY(DATE(CalendarYear,8,1),(WeekStart="M")+1)+15</f>
        <v>45151</v>
      </c>
      <c r="C8" s="4">
        <v>45152</v>
      </c>
      <c r="D8" s="4">
        <v>45153</v>
      </c>
      <c r="E8" s="4">
        <v>45154</v>
      </c>
      <c r="F8" s="4">
        <v>45155</v>
      </c>
      <c r="G8" s="4">
        <v>45156</v>
      </c>
      <c r="H8" s="4">
        <v>45157</v>
      </c>
    </row>
    <row r="9" spans="2:8" ht="39.75" customHeight="1" x14ac:dyDescent="0.15">
      <c r="B9" s="11"/>
      <c r="C9" s="11"/>
      <c r="D9" s="11"/>
      <c r="E9" s="11"/>
      <c r="F9" s="11"/>
      <c r="G9" s="11"/>
      <c r="H9" s="11"/>
    </row>
    <row r="10" spans="2:8" ht="15" customHeight="1" x14ac:dyDescent="0.15">
      <c r="B10" s="4">
        <f t="array" ref="B10:H10">DaysAndWeeks+DATE(CalendarYear,8,1)-WEEKDAY(DATE(CalendarYear,8,1),(WeekStart="M")+1)+22</f>
        <v>45158</v>
      </c>
      <c r="C10" s="4">
        <v>45159</v>
      </c>
      <c r="D10" s="4">
        <v>45160</v>
      </c>
      <c r="E10" s="4">
        <v>45161</v>
      </c>
      <c r="F10" s="4">
        <v>45162</v>
      </c>
      <c r="G10" s="4">
        <v>45163</v>
      </c>
      <c r="H10" s="4">
        <v>45164</v>
      </c>
    </row>
    <row r="11" spans="2:8" ht="40.5" customHeight="1" x14ac:dyDescent="0.15">
      <c r="B11" s="11"/>
      <c r="C11" s="11"/>
      <c r="D11" s="11"/>
      <c r="E11" s="11"/>
      <c r="F11" s="11"/>
      <c r="G11" s="11"/>
      <c r="H11" s="11"/>
    </row>
    <row r="12" spans="2:8" ht="15" customHeight="1" x14ac:dyDescent="0.15">
      <c r="B12" s="4">
        <f t="array" ref="B12:H12">DaysAndWeeks+DATE(CalendarYear,8,1)-WEEKDAY(DATE(CalendarYear,8,1),(WeekStart="M")+1)+29</f>
        <v>45165</v>
      </c>
      <c r="C12" s="4">
        <v>45166</v>
      </c>
      <c r="D12" s="4">
        <v>45167</v>
      </c>
      <c r="E12" s="4">
        <v>45168</v>
      </c>
      <c r="F12" s="4">
        <v>45169</v>
      </c>
      <c r="G12" s="4">
        <v>45170</v>
      </c>
      <c r="H12" s="4">
        <v>45171</v>
      </c>
    </row>
    <row r="13" spans="2:8" ht="39.75" customHeight="1" x14ac:dyDescent="0.15">
      <c r="B13" s="11"/>
      <c r="C13" s="11"/>
      <c r="D13" s="11"/>
      <c r="E13" s="11"/>
      <c r="F13" s="11"/>
      <c r="G13" s="11"/>
      <c r="H13" s="11"/>
    </row>
    <row r="14" spans="2:8" ht="15" customHeight="1" x14ac:dyDescent="0.15">
      <c r="B14" s="4">
        <f t="array" ref="B14:H14">DaysAndWeeks+DATE(CalendarYear,8,1)-WEEKDAY(DATE(CalendarYear,8,1),(WeekStart="M")+1)+36</f>
        <v>45172</v>
      </c>
      <c r="C14" s="4">
        <v>45173</v>
      </c>
      <c r="D14" s="4">
        <v>45174</v>
      </c>
      <c r="E14" s="4">
        <v>45175</v>
      </c>
      <c r="F14" s="4">
        <v>45176</v>
      </c>
      <c r="G14" s="4">
        <v>45177</v>
      </c>
      <c r="H14" s="4">
        <v>45178</v>
      </c>
    </row>
    <row r="15" spans="2:8" ht="39.75" customHeight="1" x14ac:dyDescent="0.15">
      <c r="B15" s="11"/>
      <c r="C15" s="11"/>
      <c r="D15" s="11"/>
      <c r="E15" s="11"/>
      <c r="F15" s="11"/>
      <c r="G15" s="11"/>
      <c r="H15" s="11"/>
    </row>
  </sheetData>
  <conditionalFormatting sqref="B4:G4">
    <cfRule type="expression" dxfId="9" priority="2">
      <formula>DAY(B4)&gt;8</formula>
    </cfRule>
  </conditionalFormatting>
  <conditionalFormatting sqref="B12:H15">
    <cfRule type="expression" dxfId="8" priority="1">
      <formula>AND(DAY(B12)&gt;=1,DAY(B12)&lt;=15)</formula>
    </cfRule>
  </conditionalFormatting>
  <hyperlinks>
    <hyperlink ref="D1" location="SEPTEMBER!A1" tooltip="Navigation link to the next month" display="JULY -&gt;" xr:uid="{00000000-0004-0000-0700-000000000000}"/>
    <hyperlink ref="C1" location="JULY!A1" tooltip="Navigation link to the previous month" display="&lt;- MAY" xr:uid="{00000000-0004-0000-0700-000001000000}"/>
  </hyperlinks>
  <printOptions horizontalCentered="1"/>
  <pageMargins left="0.09" right="0.5" top="0.75" bottom="0.75" header="0.3" footer="0.3"/>
  <pageSetup fitToHeight="0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TM10000062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TASKS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JANUARY!Print_Area</vt:lpstr>
      <vt:lpstr>TASKS!Print_Titles</vt:lpstr>
      <vt:lpstr>WeekStart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McClure</dc:creator>
  <cp:lastModifiedBy>Jeffrey McClure</cp:lastModifiedBy>
  <dcterms:created xsi:type="dcterms:W3CDTF">2016-11-11T22:25:27Z</dcterms:created>
  <dcterms:modified xsi:type="dcterms:W3CDTF">2022-12-22T16:45:07Z</dcterms:modified>
</cp:coreProperties>
</file>